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lopez\Desktop\Backup Marcia\Desktop\UNIDAD DE TRANSPARENCIA Y ANTICORRUPCIÓN\RENDICION DE CUENTAS\CRCC\AÑO 2025\3ER TRIMESTRE\"/>
    </mc:Choice>
  </mc:AlternateContent>
  <bookViews>
    <workbookView xWindow="0" yWindow="0" windowWidth="20490" windowHeight="7155"/>
  </bookViews>
  <sheets>
    <sheet name="RCC_25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1" i="1" l="1"/>
  <c r="E100" i="1"/>
  <c r="A188" i="1" l="1"/>
  <c r="A189" i="1" s="1"/>
  <c r="A190" i="1" s="1"/>
  <c r="A191" i="1" s="1"/>
  <c r="A22" i="1" l="1"/>
  <c r="A23" i="1" s="1"/>
  <c r="A24" i="1" s="1"/>
  <c r="A25" i="1" s="1"/>
  <c r="A26" i="1" s="1"/>
  <c r="A27" i="1" s="1"/>
  <c r="F174" i="1" l="1"/>
  <c r="F159" i="1"/>
  <c r="F160" i="1"/>
  <c r="F161" i="1"/>
  <c r="E154" i="1"/>
  <c r="F153" i="1"/>
  <c r="D154" i="1"/>
  <c r="H154" i="1" l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5" i="1"/>
  <c r="F176" i="1"/>
  <c r="F177" i="1"/>
  <c r="F158" i="1"/>
  <c r="E178" i="1"/>
  <c r="D178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30" i="1"/>
  <c r="F131" i="1"/>
  <c r="F132" i="1"/>
  <c r="F133" i="1"/>
  <c r="F134" i="1"/>
  <c r="F135" i="1"/>
  <c r="F120" i="1"/>
  <c r="F121" i="1"/>
  <c r="F122" i="1"/>
  <c r="F123" i="1"/>
  <c r="F124" i="1"/>
  <c r="F125" i="1"/>
  <c r="F126" i="1"/>
  <c r="F127" i="1"/>
  <c r="F128" i="1"/>
  <c r="F129" i="1"/>
  <c r="F119" i="1"/>
  <c r="D179" i="1" l="1"/>
  <c r="F178" i="1"/>
  <c r="E179" i="1"/>
  <c r="F154" i="1"/>
  <c r="F179" i="1" l="1"/>
</calcChain>
</file>

<file path=xl/sharedStrings.xml><?xml version="1.0" encoding="utf-8"?>
<sst xmlns="http://schemas.openxmlformats.org/spreadsheetml/2006/main" count="394" uniqueCount="286">
  <si>
    <t>1- PRESENTACIÓN</t>
  </si>
  <si>
    <t>Misión institucional</t>
  </si>
  <si>
    <t>Nro.</t>
  </si>
  <si>
    <t>Dependencia</t>
  </si>
  <si>
    <t>Responsable</t>
  </si>
  <si>
    <t>Cargo que Ocupa</t>
  </si>
  <si>
    <t>Priorización</t>
  </si>
  <si>
    <t>Vinculación POI, PEI, PND, ODS.</t>
  </si>
  <si>
    <t>Justificaciones</t>
  </si>
  <si>
    <t xml:space="preserve">Evidencia </t>
  </si>
  <si>
    <t>1°</t>
  </si>
  <si>
    <t>2°</t>
  </si>
  <si>
    <t>Mes</t>
  </si>
  <si>
    <t>Nivel de Cumplimiento (%)</t>
  </si>
  <si>
    <t>Enero</t>
  </si>
  <si>
    <t>Febrero</t>
  </si>
  <si>
    <t>Marzo</t>
  </si>
  <si>
    <t>Abril</t>
  </si>
  <si>
    <t>Cantidad de Consultas</t>
  </si>
  <si>
    <t>Respondidos</t>
  </si>
  <si>
    <t>Mayo</t>
  </si>
  <si>
    <t>Junio</t>
  </si>
  <si>
    <t>N°</t>
  </si>
  <si>
    <t>Descripción</t>
  </si>
  <si>
    <t>Objetivo</t>
  </si>
  <si>
    <t>Metas</t>
  </si>
  <si>
    <t>Población Beneficiaria</t>
  </si>
  <si>
    <t>Porcentaje de Ejecución</t>
  </si>
  <si>
    <t>Resultados Logrados</t>
  </si>
  <si>
    <t>ID</t>
  </si>
  <si>
    <t>Objeto</t>
  </si>
  <si>
    <t>Valor del Contrato</t>
  </si>
  <si>
    <t>Proveedor Adjudicado</t>
  </si>
  <si>
    <t>Estado (Ejecución - Finiquitado)</t>
  </si>
  <si>
    <t>Enlace DNCP</t>
  </si>
  <si>
    <t>Presupuestado</t>
  </si>
  <si>
    <t>Ejecutado</t>
  </si>
  <si>
    <t>Saldos</t>
  </si>
  <si>
    <t>Evidencia (Enlace Ley 5189)</t>
  </si>
  <si>
    <t>Evidencia</t>
  </si>
  <si>
    <t>Denominación</t>
  </si>
  <si>
    <t>Dependencia Responsable del Canal de Participación</t>
  </si>
  <si>
    <t>Evidencia (Página Web, Buzón de SQR, Etc.)</t>
  </si>
  <si>
    <t>Ticket Numero</t>
  </si>
  <si>
    <t>Fecha Ingreso</t>
  </si>
  <si>
    <t>Estado</t>
  </si>
  <si>
    <t>Auditorias Financieras</t>
  </si>
  <si>
    <t>Evidencia (Enlace Ley 5282/14)</t>
  </si>
  <si>
    <t>Auditorias de Gestión</t>
  </si>
  <si>
    <t>Auditorías Externas</t>
  </si>
  <si>
    <t>Otros tipos de Auditoria</t>
  </si>
  <si>
    <t>Planes de Mejoramiento elaborados en el Trimestre</t>
  </si>
  <si>
    <t>Informe de referencia</t>
  </si>
  <si>
    <t>Evidencia (Adjuntar Documento)</t>
  </si>
  <si>
    <t>Periodo</t>
  </si>
  <si>
    <t>Cantidad de Miembros del CRCC:</t>
  </si>
  <si>
    <t>Total Mujeres:</t>
  </si>
  <si>
    <t>Total Hombres :</t>
  </si>
  <si>
    <t>Nivel de Cumplimiento</t>
  </si>
  <si>
    <t>Total nivel directivo o rango superior:</t>
  </si>
  <si>
    <t>Calificación MECIP de la Contraloría General de la República (CGR)</t>
  </si>
  <si>
    <t>Julio</t>
  </si>
  <si>
    <t>Agosto</t>
  </si>
  <si>
    <t xml:space="preserve">Septiembre </t>
  </si>
  <si>
    <t>Octubre</t>
  </si>
  <si>
    <t>Noviembre</t>
  </si>
  <si>
    <t>Diciembre</t>
  </si>
  <si>
    <t>Septiembre</t>
  </si>
  <si>
    <t>2-PRESENTACIÓN DE LOS MIEMBROS DEL COMITÉ DE RENDICIÓN DE CUENTAS AL CIUDADANO (CRCC)</t>
  </si>
  <si>
    <t xml:space="preserve">Tema </t>
  </si>
  <si>
    <t>Enlace Portal AIP</t>
  </si>
  <si>
    <t>Fecha</t>
  </si>
  <si>
    <t>Fecha de Contrato</t>
  </si>
  <si>
    <t>Enlace Portal de Denuncias de la SENAC</t>
  </si>
  <si>
    <t>Nro. Informe</t>
  </si>
  <si>
    <t>Enlace</t>
  </si>
  <si>
    <t>Ambito de Aplicación</t>
  </si>
  <si>
    <t>Cantidad de Riesgos detectados</t>
  </si>
  <si>
    <t>Medidas de mitigación</t>
  </si>
  <si>
    <t>Enlace Evidencias</t>
  </si>
  <si>
    <t>Descripción del Riesgo de corrupción</t>
  </si>
  <si>
    <t>Descripción de las actividades realizadas en base a los resultados</t>
  </si>
  <si>
    <t>Cantidad de funcionarios que completaron el diagnostico</t>
  </si>
  <si>
    <t>Cantidad de indicadores</t>
  </si>
  <si>
    <t>Descripción del Indicador misional</t>
  </si>
  <si>
    <t>2- PLAN DE RENDICIÓN DE CUENTAS AL CIUDADANO</t>
  </si>
  <si>
    <t>3- GESTIÓN INSTITUCIONAL</t>
  </si>
  <si>
    <t>3.1 Nivel de Cumplimiento  de Minimo de Información Disponible - Transparencia Activa Ley 5189 /14</t>
  </si>
  <si>
    <t>3.2 Nivel de Cumplimiento  de Minimo de Información Disponible - Transparencia Activa Ley 5282/14</t>
  </si>
  <si>
    <t>3.3 Nivel de Cumplimiento de Respuestas a Consultas Ciudadanas - Transparencia Pasiva Ley N° 5282/14</t>
  </si>
  <si>
    <t xml:space="preserve">Objeto de Gasto </t>
  </si>
  <si>
    <t>3.5 Contrataciones realizadas</t>
  </si>
  <si>
    <t>3.6 Ejecución Financiera</t>
  </si>
  <si>
    <t>2.1. Resolución de Aprobación y Anexo de Plan de Rendición de Cuentas</t>
  </si>
  <si>
    <t xml:space="preserve">Cantidad de hombres </t>
  </si>
  <si>
    <t>Cantidad de mujeres</t>
  </si>
  <si>
    <t>No Respondidos o Reconsideradas</t>
  </si>
  <si>
    <t>Institución: Instituto Nacional de Cooperativismo - INCOOP</t>
  </si>
  <si>
    <t>Dirección de Gabinete</t>
  </si>
  <si>
    <t>Dirección de Administración Financiera</t>
  </si>
  <si>
    <t>Dirección de Tecnología</t>
  </si>
  <si>
    <t>Coordinación Mecip</t>
  </si>
  <si>
    <t>Unidad de Transparencia y Anticorrupción</t>
  </si>
  <si>
    <t>https://bit.ly/3zPIKoI</t>
  </si>
  <si>
    <t>Director</t>
  </si>
  <si>
    <t>Directora</t>
  </si>
  <si>
    <t>Lic. Marcia López Centurión</t>
  </si>
  <si>
    <t>Jefa</t>
  </si>
  <si>
    <t>6 (seis)</t>
  </si>
  <si>
    <t>2 (dos)</t>
  </si>
  <si>
    <t>2.2 Plan de Rendición de Cuentas.</t>
  </si>
  <si>
    <t>------</t>
  </si>
  <si>
    <t>https://bit.ly/3UzrZaH</t>
  </si>
  <si>
    <t>4- PARTICIPACIÓN CIUDADANA</t>
  </si>
  <si>
    <t>4.1. Canales de Participación Ciudadana existentes a la fecha.</t>
  </si>
  <si>
    <t>4.2. Participación y difusión en idioma Guaraní</t>
  </si>
  <si>
    <t>4.3 Diagnostico "The Integrity app"</t>
  </si>
  <si>
    <t>5- INDICADORES MISIONALES DE RENDICIÓN DE CUENTAS AL CIUDADANO</t>
  </si>
  <si>
    <t>5.1- Indicadores Misionales Identificados</t>
  </si>
  <si>
    <t>5.2 Gestión de riesgos de corrupción</t>
  </si>
  <si>
    <t>6- GESTIÓN DE DENUNCIAS</t>
  </si>
  <si>
    <t>6.1.Gestión de denuncias de corrupción</t>
  </si>
  <si>
    <t>7- CONTROL INTERNO Y EXTERNO</t>
  </si>
  <si>
    <t>7.1 Informes de Auditorias Internas y Auditorías Externas en el Trimestre</t>
  </si>
  <si>
    <t>7.2 Modelo Estándar de Control Interno para las Instituciones Públicas del Paraguay</t>
  </si>
  <si>
    <t xml:space="preserve">8- DESCRIPCIÓN CUALITATIVA DE LOGROS ALCANZADOS </t>
  </si>
  <si>
    <t>Supervisión</t>
  </si>
  <si>
    <t>Fiscalización</t>
  </si>
  <si>
    <t>Servicio de Control y Regulación de Cooperativas - Adecuación para las Cooperativas habilitadas del país de acuerdo a las normativas legales y en los sistemas de Central de Riesgo, Alerta Temprana y SICOOP, Matriz de Riesgo para Prevención de Lavado de Dinero y Manual de Supervisión y Fiscalización basado en riesgo - Garantizar el uso eficiente y transparente de los Recursos Financieros.</t>
  </si>
  <si>
    <t>Asociados de cooperativas - Sociedad Civil</t>
  </si>
  <si>
    <t>SUELDOS</t>
  </si>
  <si>
    <t>DIETAS</t>
  </si>
  <si>
    <t>AGUINALDO</t>
  </si>
  <si>
    <t>REMUNERACION EXTRAORDINARIA</t>
  </si>
  <si>
    <t>SUBSIDIO FAMILIAR</t>
  </si>
  <si>
    <t>BONIFICACIONES Y GRATIFICACIONES</t>
  </si>
  <si>
    <t>JORNALES</t>
  </si>
  <si>
    <t>OTROS GASTOS DEL PERSONAL</t>
  </si>
  <si>
    <t>SERVICIOS BASICOS</t>
  </si>
  <si>
    <t>TRANSPORTE Y ALMACENAJE</t>
  </si>
  <si>
    <t>PASAJES VIATICOS</t>
  </si>
  <si>
    <t>GASTOS POR SERV. ASEO, MANT. Y REP.</t>
  </si>
  <si>
    <t>ALQUILERES Y DERECHOS</t>
  </si>
  <si>
    <t>SERVICIOS TECNICOS Y PROFESIONALES</t>
  </si>
  <si>
    <t>SERVICIO SOCIAL</t>
  </si>
  <si>
    <t>OTROS SERVICIOS EN GENERAL</t>
  </si>
  <si>
    <t>SERVICIOS DE CAPAC. Y ADIES.</t>
  </si>
  <si>
    <t>PRODUCTOS DE PAPEL, CART. E IMP.</t>
  </si>
  <si>
    <t>BIENES  DE OFICINA E INSUMOS</t>
  </si>
  <si>
    <t>PRODUCTOS E INSTRUMEN. QUIM. Y MED.</t>
  </si>
  <si>
    <t>COMBUSTIBLE Y LUBRICANTES</t>
  </si>
  <si>
    <t>OTROS BIENES DE CONSUMO</t>
  </si>
  <si>
    <t>CONSTRUCCIONES</t>
  </si>
  <si>
    <t>ADQ. DE MAQ., EQUIPOS Y HERRAM. MAY.</t>
  </si>
  <si>
    <t>ADQ. DE EQUIPOS DE OFICINA Y COMP.</t>
  </si>
  <si>
    <t>ADQ. ACTIVOS INTANGIBLES</t>
  </si>
  <si>
    <t>OTROS GASTOS DE INV. Y REP. MAY.</t>
  </si>
  <si>
    <t>BECAS</t>
  </si>
  <si>
    <t>INDEMNIZACIONES</t>
  </si>
  <si>
    <t>PAGO DE IMP., TASAS Y GTOS. JUD.</t>
  </si>
  <si>
    <t>GASTOS DE REPRESENTACIÓN</t>
  </si>
  <si>
    <t>REMUNERACIÓN EXTRAORDINARIA</t>
  </si>
  <si>
    <t>Total  Administrativa</t>
  </si>
  <si>
    <t>ADMINISTRATIVA - GESTION ADMINISTRATIVA P/ EL FUNCIONAMIENTO DEL SECTOR COOPERATIVO</t>
  </si>
  <si>
    <t>MISIONAL - REGULACION DE COOPERATIVAS</t>
  </si>
  <si>
    <t>HONORARIOS PROFESIONALES</t>
  </si>
  <si>
    <t>SERVICIOS DE CAPACITACION Y ADIEST.</t>
  </si>
  <si>
    <t>PRODUCTOS DE PAPEL, CARTON E IMP.</t>
  </si>
  <si>
    <t>BIENES DE CONSUMO DE OFIC. E INSU.</t>
  </si>
  <si>
    <t xml:space="preserve">ADQUISICION DE MAQUINARIA, EQUIPOS  Y HERRAMIENTAS </t>
  </si>
  <si>
    <t>ADQ. DE EQUIPOS DE OFIC. Y COMPUT.</t>
  </si>
  <si>
    <t>ADQUISICION DE ACTIVOS INTANGIBLES</t>
  </si>
  <si>
    <t>Total Misional</t>
  </si>
  <si>
    <t>Total General</t>
  </si>
  <si>
    <t>Unidad de Transparencia y Anticorrupción - UTA</t>
  </si>
  <si>
    <t>Redes Sociales - Facebook</t>
  </si>
  <si>
    <t>Coordinación de Comunicación Estratégica</t>
  </si>
  <si>
    <t>Incoop.</t>
  </si>
  <si>
    <t>Redes Sociales - Instagram</t>
  </si>
  <si>
    <t xml:space="preserve"> @incoopoficial</t>
  </si>
  <si>
    <t>Redes Sociales - Twitter</t>
  </si>
  <si>
    <t xml:space="preserve"> @INCOOPY</t>
  </si>
  <si>
    <t>www.incoop.py</t>
  </si>
  <si>
    <t>Página Web</t>
  </si>
  <si>
    <t>3.4- Servicios o Productos Misionales.</t>
  </si>
  <si>
    <t>Cantidad de cooperativas admitidas y canceladas, por año</t>
  </si>
  <si>
    <t>https://bit.ly/3UwxDKP</t>
  </si>
  <si>
    <t>Código de Ética Institucional</t>
  </si>
  <si>
    <t>Código de Buen Gobierno</t>
  </si>
  <si>
    <t>https://bit.ly/3zVPykv</t>
  </si>
  <si>
    <t>Producto</t>
  </si>
  <si>
    <t>Manual</t>
  </si>
  <si>
    <t>ODS: 16.6</t>
  </si>
  <si>
    <t>Crear a todos los niveles instituciones eficaces y transparentes que rindan cuentas. 16.10 Garantizar el acceso público a la información y proteger las libertades fundamentales, de conformidad con las leyes nacionales y los acuerdos internacionales.</t>
  </si>
  <si>
    <t>ODS: 16.5</t>
  </si>
  <si>
    <t xml:space="preserve">Reducir considerablemente la corrupción y el soborno en todas sus formas. </t>
  </si>
  <si>
    <t>Gestión de Denuncias</t>
  </si>
  <si>
    <t>Acceso a la información - Transparencia</t>
  </si>
  <si>
    <t>https://bit.ly/3Kf876I</t>
  </si>
  <si>
    <t>Elaboración y validación:</t>
  </si>
  <si>
    <t>Comité de Rendición de Cuentas al Ciudadano - CRCC</t>
  </si>
  <si>
    <t>Aprobación:</t>
  </si>
  <si>
    <t>Máxima Autoridad Institucional</t>
  </si>
  <si>
    <t>Somos una entidad técnica especializada, que por mandato legal regula y supervisa el sector cooperativo; salvaguardando sus intereses a nivel nacional, y contribuyendo al desarrollo sostenible del país.</t>
  </si>
  <si>
    <t>-----------------------</t>
  </si>
  <si>
    <t>C.P. Mirian Acosta</t>
  </si>
  <si>
    <t>Coordinadora</t>
  </si>
  <si>
    <t>1 (uno)</t>
  </si>
  <si>
    <t>Lic. Alejandro Chen</t>
  </si>
  <si>
    <t>C.P. Mirian Acosta                                                                                                                                            Dirección de Administración Financiera</t>
  </si>
  <si>
    <t>Los controles realizados mediante los INFORMES FINANCIEROS, Informes de PLAN DE CUENTAS e Informes de POST-ASAMBLEARIOS. La culminación en el proceso de la Fiscalización del control “in-situ”, con los Informes Finales y la correspondiente Medida Administrativa impuesta. Así también los informes generados de la Supervisión de Prevención de Lavado de Activos (PLA/FT).</t>
  </si>
  <si>
    <t>https://acortar.link/Z3tDet</t>
  </si>
  <si>
    <t>https://acortar.link/frl0BT</t>
  </si>
  <si>
    <t>https://acortar.link/y0Y0yE</t>
  </si>
  <si>
    <t>No se cuenta.</t>
  </si>
  <si>
    <t>DEVOLUCION DE IMPUESTOS</t>
  </si>
  <si>
    <t>CONSTRUCCIONES DE OBRAS INST.</t>
  </si>
  <si>
    <t>Lic. María Mercedes Ortega</t>
  </si>
  <si>
    <t>Lic. María Mercedes Ortega                                                             Dirección de Gabinete</t>
  </si>
  <si>
    <t>Enlace publicación de VCHGO - MEF</t>
  </si>
  <si>
    <t>Enlace Página Web del INCOOP</t>
  </si>
  <si>
    <t>Auditoria Interna</t>
  </si>
  <si>
    <t>Auditora Interna</t>
  </si>
  <si>
    <t>Coordinación de Comuncación Estratégica</t>
  </si>
  <si>
    <t>Lic. Adriana Mendieta</t>
  </si>
  <si>
    <t>MATRIZ DE INFORMACIÓN MINIMA PARA INFORME DE RENDICIÓN DE CUENTAS AL CIUDADANO - EJERCICIO 2025</t>
  </si>
  <si>
    <t>Aún no se encuentra disponible el nivel de cumplimiento, realizada por la VCHGO - MEF</t>
  </si>
  <si>
    <t>https://acortar.link/MvlfHV</t>
  </si>
  <si>
    <t>4 (cuatro)</t>
  </si>
  <si>
    <t>LAYA CONSTRUCCIONES S.A.</t>
  </si>
  <si>
    <t>En ejecución</t>
  </si>
  <si>
    <t>Servicio de Limpieza y fumigación</t>
  </si>
  <si>
    <t>https://acortar.link/Equwbo</t>
  </si>
  <si>
    <t>https://acortar.link/8rkABZ</t>
  </si>
  <si>
    <t>Se aclara que la gestión de denuncias queda exclusivamente a cargo de la Contraloría General de República - CGR</t>
  </si>
  <si>
    <t>------------</t>
  </si>
  <si>
    <t>Informe sobre los Estados Financieros - 2021</t>
  </si>
  <si>
    <t>Informe sobre los Estados Financieros - 2022</t>
  </si>
  <si>
    <t>Informe sobre los Estados Financieros - 2023</t>
  </si>
  <si>
    <t>https://acortar.link/18YAwB</t>
  </si>
  <si>
    <t>C.P. Saturnina Zaracho                                                                  Auditoria Interna</t>
  </si>
  <si>
    <t>Abg. Amalia Sánchez                                                                                                                                                         Coordinación Mecip</t>
  </si>
  <si>
    <t xml:space="preserve">Lic. Adriana Mendieta.                                                                        Coordinación de Comunicación Estratégica </t>
  </si>
  <si>
    <t>Lic. Alejandro Chen                                                                      Dirección de Tecnología</t>
  </si>
  <si>
    <t>Ing. Agr. Carlos Romero Roa                                                         Presidente                                                                                        Instituto Nacional de Cooperativismo</t>
  </si>
  <si>
    <t>Lic. Marcia López C.                                                                            Unidad de Transparencia y Anticorrupción</t>
  </si>
  <si>
    <t>Abg. Amalia Sánchez</t>
  </si>
  <si>
    <t>Lic. Saturnina Zaracho</t>
  </si>
  <si>
    <t>https://acortar.link/LKUQT7</t>
  </si>
  <si>
    <t>7 (siete)</t>
  </si>
  <si>
    <t>Primer Trimestre</t>
  </si>
  <si>
    <t>Cantidad de cooperativas fiscalizadas, por año</t>
  </si>
  <si>
    <t>Segundo Trimestre</t>
  </si>
  <si>
    <t xml:space="preserve"> ------</t>
  </si>
  <si>
    <t>Mantenimiento y Reparaciones de Ascensores</t>
  </si>
  <si>
    <t>https://acortar.link/N2YN2J</t>
  </si>
  <si>
    <t>SIMON RECALDE ROMERO</t>
  </si>
  <si>
    <t>Buzón habilitado para el efecto en el sector de Mesa de Entrada del INCOOP.
Correo Electrónico en la página web institucional, en la pestaña Transparencia.</t>
  </si>
  <si>
    <t>Quejas, Reclamos y/o Sugerencias</t>
  </si>
  <si>
    <t>Periodo del informe: agosto a septiembre de 2025</t>
  </si>
  <si>
    <t>Tercer Trimestre</t>
  </si>
  <si>
    <t>25 (veinticinco)</t>
  </si>
  <si>
    <t>Locación de Inmueble CDE</t>
  </si>
  <si>
    <t>LC-23014-25-254410</t>
  </si>
  <si>
    <t>NINFA GERTRUDIS DURE PERRENS</t>
  </si>
  <si>
    <t>https://acortar.link/tP4XtX</t>
  </si>
  <si>
    <t>Lourdes Elizabeth Gimenez Bareiro</t>
  </si>
  <si>
    <t>Adquisición de Toner</t>
  </si>
  <si>
    <t>Servicio de Auditoría Externa</t>
  </si>
  <si>
    <t>RUBEN MORALEZ PAOLI</t>
  </si>
  <si>
    <t>https://acortar.link/R2GCzu</t>
  </si>
  <si>
    <t>Servicios de Digitalización de Documentos</t>
  </si>
  <si>
    <t>https://acortar.link/mNff9U</t>
  </si>
  <si>
    <t>DIGITALIZA S.A.</t>
  </si>
  <si>
    <t xml:space="preserve">Examinar las funciones y los procesos de la Unidad de Transparencia y Anticorrupción, evaluando su eficiencia, eficacia y cumplimiento de las normativas y políticas institucionales, así como su alineación con el Plan Estratégico Institucional para el ejercicio 2024. </t>
  </si>
  <si>
    <t>https://acortar.link/XTyjFe</t>
  </si>
  <si>
    <t>https://acortar.link/ouysa2</t>
  </si>
  <si>
    <t>Informe AI N° 7</t>
  </si>
  <si>
    <t xml:space="preserve"> 422/292</t>
  </si>
  <si>
    <t xml:space="preserve"> 33/20</t>
  </si>
  <si>
    <t>N/A</t>
  </si>
  <si>
    <r>
      <t>En este</t>
    </r>
    <r>
      <rPr>
        <b/>
        <sz val="12"/>
        <color theme="1"/>
        <rFont val="Calibri"/>
        <family val="2"/>
        <scheme val="minor"/>
      </rPr>
      <t xml:space="preserve"> tercer</t>
    </r>
    <r>
      <rPr>
        <sz val="12"/>
        <color theme="1"/>
        <rFont val="Calibri"/>
        <family val="2"/>
        <scheme val="minor"/>
      </rPr>
      <t xml:space="preserve"> trimestre se prosiguieron con las capacitaciones dirigidas a Cooperativas Tipo B y C, cuyo eje principal fue: “PASOS CLAVES PARA UNA GESTIÓN SOSTENIBLE”, como también a  a funcionarios en general sobre Gestión de Riesgo Institucional y temas como Etica, Integridad, entre otros. Se ha llevado jornadas de trabajos interinstitucionales con la Agencia JICA y con el FMI. </t>
    </r>
  </si>
  <si>
    <t>24 (veinticuatro)</t>
  </si>
  <si>
    <t>1 (uno) aún se encuentran en plazo</t>
  </si>
  <si>
    <t>https://acortar.link/eCDIcY</t>
  </si>
  <si>
    <t>Evidencia (Informe de Avance de Metas - SPR/Prieva12)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</si>
</sst>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4">
    <font>
      <sz val="11"/>
      <color theme="1"/>
      <name val="Calibri"/>
      <charset val="134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9" fontId="2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/>
    <xf numFmtId="0" fontId="10" fillId="0" borderId="0" applyNumberFormat="0" applyFill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4" borderId="1" xfId="0" applyFont="1" applyFill="1" applyBorder="1" applyAlignment="1">
      <alignment horizontal="justify" vertical="top" wrapText="1"/>
    </xf>
    <xf numFmtId="0" fontId="4" fillId="8" borderId="1" xfId="0" applyFont="1" applyFill="1" applyBorder="1" applyAlignment="1">
      <alignment horizontal="center" vertical="top" wrapText="1"/>
    </xf>
    <xf numFmtId="0" fontId="4" fillId="3" borderId="0" xfId="0" applyFont="1" applyFill="1">
      <alignment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>
      <alignment vertical="center"/>
    </xf>
    <xf numFmtId="0" fontId="4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>
      <alignment vertical="center"/>
    </xf>
    <xf numFmtId="0" fontId="4" fillId="8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2" borderId="1" xfId="0" applyFont="1" applyFill="1" applyBorder="1">
      <alignment vertical="center"/>
    </xf>
    <xf numFmtId="0" fontId="4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vertical="center" wrapText="1"/>
    </xf>
    <xf numFmtId="0" fontId="4" fillId="0" borderId="0" xfId="0" applyFont="1" applyProtection="1">
      <alignment vertical="center"/>
      <protection locked="0"/>
    </xf>
    <xf numFmtId="0" fontId="6" fillId="0" borderId="0" xfId="0" applyFont="1">
      <alignment vertical="center"/>
    </xf>
    <xf numFmtId="0" fontId="4" fillId="8" borderId="1" xfId="0" applyFont="1" applyFill="1" applyBorder="1" applyAlignment="1">
      <alignment horizontal="center" vertical="center" wrapText="1"/>
    </xf>
    <xf numFmtId="9" fontId="4" fillId="0" borderId="0" xfId="1" applyFont="1" applyAlignment="1">
      <alignment vertical="center"/>
    </xf>
    <xf numFmtId="9" fontId="4" fillId="8" borderId="1" xfId="1" applyFont="1" applyFill="1" applyBorder="1" applyAlignment="1">
      <alignment horizontal="center" vertical="center"/>
    </xf>
    <xf numFmtId="41" fontId="4" fillId="8" borderId="1" xfId="2" applyFont="1" applyFill="1" applyBorder="1" applyAlignment="1">
      <alignment vertical="center"/>
    </xf>
    <xf numFmtId="41" fontId="3" fillId="8" borderId="1" xfId="2" applyFont="1" applyFill="1" applyBorder="1" applyAlignment="1">
      <alignment vertical="center"/>
    </xf>
    <xf numFmtId="0" fontId="10" fillId="8" borderId="1" xfId="4" applyFill="1" applyBorder="1">
      <alignment vertical="center"/>
    </xf>
    <xf numFmtId="0" fontId="4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0" applyFont="1">
      <alignment vertical="center"/>
    </xf>
    <xf numFmtId="0" fontId="11" fillId="8" borderId="0" xfId="0" applyFont="1" applyFill="1">
      <alignment vertical="center"/>
    </xf>
    <xf numFmtId="0" fontId="4" fillId="3" borderId="0" xfId="0" applyFont="1" applyFill="1" applyBorder="1">
      <alignment vertical="center"/>
    </xf>
    <xf numFmtId="0" fontId="4" fillId="3" borderId="0" xfId="0" applyFont="1" applyFill="1" applyBorder="1" applyAlignment="1">
      <alignment horizontal="center" vertical="center" wrapText="1"/>
    </xf>
    <xf numFmtId="0" fontId="10" fillId="3" borderId="0" xfId="4" applyFill="1" applyBorder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/>
    </xf>
    <xf numFmtId="14" fontId="4" fillId="8" borderId="5" xfId="0" applyNumberFormat="1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9" fontId="4" fillId="3" borderId="0" xfId="1" applyFont="1" applyFill="1" applyBorder="1" applyAlignment="1">
      <alignment horizontal="center" vertical="center"/>
    </xf>
    <xf numFmtId="9" fontId="4" fillId="3" borderId="0" xfId="1" applyFont="1" applyFill="1" applyAlignment="1">
      <alignment vertical="center"/>
    </xf>
    <xf numFmtId="0" fontId="3" fillId="3" borderId="0" xfId="0" applyFont="1" applyFill="1">
      <alignment vertical="center"/>
    </xf>
    <xf numFmtId="0" fontId="4" fillId="8" borderId="1" xfId="0" applyFont="1" applyFill="1" applyBorder="1" applyAlignment="1">
      <alignment horizontal="center" vertical="top" wrapText="1"/>
    </xf>
    <xf numFmtId="0" fontId="11" fillId="8" borderId="0" xfId="0" applyFont="1" applyFill="1" applyAlignment="1">
      <alignment horizontal="center" wrapText="1"/>
    </xf>
    <xf numFmtId="41" fontId="10" fillId="8" borderId="1" xfId="4" applyNumberFormat="1" applyFill="1" applyBorder="1" applyAlignment="1">
      <alignment vertical="center" wrapText="1"/>
    </xf>
    <xf numFmtId="14" fontId="4" fillId="8" borderId="1" xfId="2" applyNumberFormat="1" applyFont="1" applyFill="1" applyBorder="1" applyAlignment="1">
      <alignment horizontal="center" vertical="center"/>
    </xf>
    <xf numFmtId="41" fontId="4" fillId="8" borderId="1" xfId="2" applyFont="1" applyFill="1" applyBorder="1" applyAlignment="1">
      <alignment horizontal="center" vertical="center" wrapText="1"/>
    </xf>
    <xf numFmtId="41" fontId="4" fillId="8" borderId="1" xfId="2" applyFont="1" applyFill="1" applyBorder="1" applyAlignment="1">
      <alignment horizontal="center" vertical="center"/>
    </xf>
    <xf numFmtId="0" fontId="4" fillId="0" borderId="0" xfId="0" applyFont="1" applyBorder="1" applyProtection="1">
      <alignment vertical="center"/>
      <protection locked="0"/>
    </xf>
    <xf numFmtId="41" fontId="4" fillId="0" borderId="0" xfId="2" applyFont="1" applyFill="1" applyAlignment="1">
      <alignment vertical="center"/>
    </xf>
    <xf numFmtId="0" fontId="4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10" fillId="9" borderId="1" xfId="4" applyFill="1" applyBorder="1" applyAlignment="1"/>
    <xf numFmtId="41" fontId="13" fillId="8" borderId="1" xfId="2" applyFont="1" applyFill="1" applyBorder="1" applyAlignment="1">
      <alignment horizontal="center" vertical="center"/>
    </xf>
    <xf numFmtId="0" fontId="4" fillId="8" borderId="1" xfId="0" quotePrefix="1" applyFont="1" applyFill="1" applyBorder="1" applyAlignment="1">
      <alignment vertical="center"/>
    </xf>
    <xf numFmtId="14" fontId="4" fillId="8" borderId="1" xfId="0" applyNumberFormat="1" applyFont="1" applyFill="1" applyBorder="1" applyAlignment="1">
      <alignment vertical="center"/>
    </xf>
    <xf numFmtId="14" fontId="4" fillId="8" borderId="1" xfId="0" quotePrefix="1" applyNumberFormat="1" applyFont="1" applyFill="1" applyBorder="1" applyAlignment="1">
      <alignment vertical="center"/>
    </xf>
    <xf numFmtId="41" fontId="10" fillId="8" borderId="1" xfId="4" applyNumberForma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4" fillId="8" borderId="2" xfId="0" quotePrefix="1" applyFont="1" applyFill="1" applyBorder="1" applyAlignment="1">
      <alignment horizontal="center" vertical="center"/>
    </xf>
    <xf numFmtId="0" fontId="4" fillId="8" borderId="5" xfId="0" quotePrefix="1" applyFont="1" applyFill="1" applyBorder="1" applyAlignment="1">
      <alignment horizontal="center" vertical="center"/>
    </xf>
    <xf numFmtId="0" fontId="4" fillId="8" borderId="3" xfId="0" quotePrefix="1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quotePrefix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9" fontId="4" fillId="8" borderId="6" xfId="0" applyNumberFormat="1" applyFont="1" applyFill="1" applyBorder="1" applyAlignment="1">
      <alignment horizontal="center" vertical="center" wrapText="1"/>
    </xf>
    <xf numFmtId="9" fontId="4" fillId="8" borderId="8" xfId="0" applyNumberFormat="1" applyFont="1" applyFill="1" applyBorder="1" applyAlignment="1">
      <alignment horizontal="center" vertical="center" wrapText="1"/>
    </xf>
    <xf numFmtId="9" fontId="4" fillId="8" borderId="7" xfId="0" applyNumberFormat="1" applyFont="1" applyFill="1" applyBorder="1" applyAlignment="1">
      <alignment horizontal="center" vertical="center" wrapText="1"/>
    </xf>
    <xf numFmtId="9" fontId="4" fillId="8" borderId="14" xfId="0" applyNumberFormat="1" applyFont="1" applyFill="1" applyBorder="1" applyAlignment="1">
      <alignment horizontal="center" vertical="center" wrapText="1"/>
    </xf>
    <xf numFmtId="9" fontId="4" fillId="8" borderId="0" xfId="0" applyNumberFormat="1" applyFont="1" applyFill="1" applyBorder="1" applyAlignment="1">
      <alignment horizontal="center" vertical="center" wrapText="1"/>
    </xf>
    <xf numFmtId="9" fontId="4" fillId="8" borderId="15" xfId="0" applyNumberFormat="1" applyFont="1" applyFill="1" applyBorder="1" applyAlignment="1">
      <alignment horizontal="center" vertical="center" wrapText="1"/>
    </xf>
    <xf numFmtId="9" fontId="4" fillId="8" borderId="12" xfId="0" applyNumberFormat="1" applyFont="1" applyFill="1" applyBorder="1" applyAlignment="1">
      <alignment horizontal="center" vertical="center" wrapText="1"/>
    </xf>
    <xf numFmtId="9" fontId="4" fillId="8" borderId="4" xfId="0" applyNumberFormat="1" applyFont="1" applyFill="1" applyBorder="1" applyAlignment="1">
      <alignment horizontal="center" vertical="center" wrapText="1"/>
    </xf>
    <xf numFmtId="9" fontId="4" fillId="8" borderId="13" xfId="0" applyNumberFormat="1" applyFont="1" applyFill="1" applyBorder="1" applyAlignment="1">
      <alignment horizontal="center" vertical="center" wrapText="1"/>
    </xf>
    <xf numFmtId="0" fontId="10" fillId="8" borderId="6" xfId="4" applyFill="1" applyBorder="1" applyAlignment="1">
      <alignment horizontal="center" vertical="center" wrapText="1"/>
    </xf>
    <xf numFmtId="0" fontId="10" fillId="8" borderId="8" xfId="4" applyFill="1" applyBorder="1" applyAlignment="1">
      <alignment horizontal="center" vertical="center" wrapText="1"/>
    </xf>
    <xf numFmtId="0" fontId="10" fillId="8" borderId="7" xfId="4" applyFill="1" applyBorder="1" applyAlignment="1">
      <alignment horizontal="center" vertical="center" wrapText="1"/>
    </xf>
    <xf numFmtId="0" fontId="10" fillId="8" borderId="14" xfId="4" applyFill="1" applyBorder="1" applyAlignment="1">
      <alignment horizontal="center" vertical="center" wrapText="1"/>
    </xf>
    <xf numFmtId="0" fontId="10" fillId="8" borderId="0" xfId="4" applyFill="1" applyBorder="1" applyAlignment="1">
      <alignment horizontal="center" vertical="center" wrapText="1"/>
    </xf>
    <xf numFmtId="0" fontId="10" fillId="8" borderId="15" xfId="4" applyFill="1" applyBorder="1" applyAlignment="1">
      <alignment horizontal="center" vertical="center" wrapText="1"/>
    </xf>
    <xf numFmtId="0" fontId="10" fillId="8" borderId="12" xfId="4" applyFill="1" applyBorder="1" applyAlignment="1">
      <alignment horizontal="center" vertical="center" wrapText="1"/>
    </xf>
    <xf numFmtId="0" fontId="10" fillId="8" borderId="4" xfId="4" applyFill="1" applyBorder="1" applyAlignment="1">
      <alignment horizontal="center" vertical="center" wrapText="1"/>
    </xf>
    <xf numFmtId="0" fontId="10" fillId="8" borderId="13" xfId="4" applyFill="1" applyBorder="1" applyAlignment="1">
      <alignment horizontal="center" vertical="center" wrapText="1"/>
    </xf>
    <xf numFmtId="0" fontId="10" fillId="8" borderId="10" xfId="4" applyFill="1" applyBorder="1" applyAlignment="1">
      <alignment horizontal="center" vertical="center" wrapText="1"/>
    </xf>
    <xf numFmtId="0" fontId="10" fillId="8" borderId="11" xfId="4" applyFill="1" applyBorder="1" applyAlignment="1">
      <alignment horizontal="center" vertical="center" wrapText="1"/>
    </xf>
    <xf numFmtId="0" fontId="10" fillId="8" borderId="9" xfId="4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10" fillId="8" borderId="2" xfId="4" applyFill="1" applyBorder="1" applyAlignment="1">
      <alignment horizontal="center" vertical="center"/>
    </xf>
    <xf numFmtId="0" fontId="10" fillId="8" borderId="3" xfId="4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0" fillId="8" borderId="6" xfId="4" applyFill="1" applyBorder="1" applyAlignment="1">
      <alignment horizontal="center" vertical="center"/>
    </xf>
    <xf numFmtId="0" fontId="10" fillId="8" borderId="7" xfId="4" applyFill="1" applyBorder="1" applyAlignment="1">
      <alignment horizontal="center" vertical="center"/>
    </xf>
    <xf numFmtId="0" fontId="10" fillId="8" borderId="14" xfId="4" applyFill="1" applyBorder="1" applyAlignment="1">
      <alignment horizontal="center" vertical="center"/>
    </xf>
    <xf numFmtId="0" fontId="10" fillId="8" borderId="15" xfId="4" applyFill="1" applyBorder="1" applyAlignment="1">
      <alignment horizontal="center" vertical="center"/>
    </xf>
    <xf numFmtId="0" fontId="10" fillId="8" borderId="12" xfId="4" applyFill="1" applyBorder="1" applyAlignment="1">
      <alignment horizontal="center" vertical="center"/>
    </xf>
    <xf numFmtId="0" fontId="10" fillId="8" borderId="13" xfId="4" applyFill="1" applyBorder="1" applyAlignment="1">
      <alignment horizontal="center" vertical="center"/>
    </xf>
    <xf numFmtId="0" fontId="11" fillId="8" borderId="0" xfId="0" applyFont="1" applyFill="1" applyAlignment="1">
      <alignment horizont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0" fillId="8" borderId="2" xfId="4" quotePrefix="1" applyFill="1" applyBorder="1" applyAlignment="1">
      <alignment horizontal="center" vertical="center"/>
    </xf>
    <xf numFmtId="0" fontId="10" fillId="8" borderId="3" xfId="4" quotePrefix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/>
    </xf>
    <xf numFmtId="0" fontId="3" fillId="8" borderId="0" xfId="0" applyFont="1" applyFill="1" applyAlignment="1">
      <alignment horizontal="center" wrapText="1"/>
    </xf>
    <xf numFmtId="0" fontId="10" fillId="8" borderId="10" xfId="4" applyFill="1" applyBorder="1" applyAlignment="1">
      <alignment horizontal="center" vertical="center"/>
    </xf>
    <xf numFmtId="0" fontId="10" fillId="8" borderId="11" xfId="4" applyFill="1" applyBorder="1" applyAlignment="1">
      <alignment horizontal="center" vertical="center"/>
    </xf>
    <xf numFmtId="0" fontId="10" fillId="8" borderId="9" xfId="4" applyFill="1" applyBorder="1" applyAlignment="1">
      <alignment horizontal="center" vertical="center"/>
    </xf>
    <xf numFmtId="0" fontId="7" fillId="7" borderId="2" xfId="0" applyFont="1" applyFill="1" applyBorder="1" applyAlignment="1" applyProtection="1">
      <alignment horizontal="center"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4" fillId="8" borderId="2" xfId="0" applyFont="1" applyFill="1" applyBorder="1" applyAlignment="1" applyProtection="1">
      <alignment horizontal="center" vertical="center"/>
      <protection locked="0"/>
    </xf>
    <xf numFmtId="0" fontId="4" fillId="8" borderId="3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top"/>
    </xf>
    <xf numFmtId="0" fontId="3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10" fillId="8" borderId="1" xfId="4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4" fillId="8" borderId="2" xfId="0" quotePrefix="1" applyFont="1" applyFill="1" applyBorder="1" applyAlignment="1">
      <alignment horizontal="center" vertical="center" wrapText="1"/>
    </xf>
    <xf numFmtId="0" fontId="10" fillId="8" borderId="6" xfId="4" applyFill="1" applyBorder="1" applyAlignment="1" applyProtection="1">
      <alignment horizontal="center" vertical="center" wrapText="1"/>
      <protection locked="0"/>
    </xf>
    <xf numFmtId="0" fontId="10" fillId="8" borderId="8" xfId="4" applyFill="1" applyBorder="1" applyAlignment="1" applyProtection="1">
      <alignment horizontal="center" vertical="center" wrapText="1"/>
      <protection locked="0"/>
    </xf>
    <xf numFmtId="0" fontId="10" fillId="8" borderId="7" xfId="4" applyFill="1" applyBorder="1" applyAlignment="1" applyProtection="1">
      <alignment horizontal="center" vertical="center" wrapText="1"/>
      <protection locked="0"/>
    </xf>
    <xf numFmtId="0" fontId="10" fillId="8" borderId="12" xfId="4" applyFill="1" applyBorder="1" applyAlignment="1" applyProtection="1">
      <alignment horizontal="center" vertical="center" wrapText="1"/>
      <protection locked="0"/>
    </xf>
    <xf numFmtId="0" fontId="10" fillId="8" borderId="4" xfId="4" applyFill="1" applyBorder="1" applyAlignment="1" applyProtection="1">
      <alignment horizontal="center" vertical="center" wrapText="1"/>
      <protection locked="0"/>
    </xf>
    <xf numFmtId="0" fontId="10" fillId="8" borderId="13" xfId="4" applyFill="1" applyBorder="1" applyAlignment="1" applyProtection="1">
      <alignment horizontal="center" vertical="center" wrapText="1"/>
      <protection locked="0"/>
    </xf>
    <xf numFmtId="0" fontId="3" fillId="8" borderId="2" xfId="0" applyFont="1" applyFill="1" applyBorder="1" applyAlignment="1">
      <alignment horizontal="left" vertical="center" wrapText="1"/>
    </xf>
    <xf numFmtId="0" fontId="3" fillId="8" borderId="5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 applyProtection="1">
      <alignment horizontal="center" vertical="center"/>
      <protection locked="0"/>
    </xf>
    <xf numFmtId="0" fontId="3" fillId="6" borderId="5" xfId="0" applyFont="1" applyFill="1" applyBorder="1" applyAlignment="1" applyProtection="1">
      <alignment horizontal="center" vertical="center"/>
      <protection locked="0"/>
    </xf>
    <xf numFmtId="0" fontId="3" fillId="6" borderId="3" xfId="0" applyFont="1" applyFill="1" applyBorder="1" applyAlignment="1" applyProtection="1">
      <alignment horizontal="center" vertical="center"/>
      <protection locked="0"/>
    </xf>
    <xf numFmtId="0" fontId="6" fillId="5" borderId="9" xfId="0" applyFont="1" applyFill="1" applyBorder="1" applyAlignment="1">
      <alignment horizontal="center" vertical="center"/>
    </xf>
    <xf numFmtId="0" fontId="4" fillId="8" borderId="6" xfId="0" applyFont="1" applyFill="1" applyBorder="1" applyAlignment="1" applyProtection="1">
      <alignment horizontal="center" vertical="center"/>
      <protection locked="0"/>
    </xf>
    <xf numFmtId="0" fontId="4" fillId="8" borderId="7" xfId="0" applyFont="1" applyFill="1" applyBorder="1" applyAlignment="1" applyProtection="1">
      <alignment horizontal="center" vertical="center"/>
      <protection locked="0"/>
    </xf>
    <xf numFmtId="0" fontId="4" fillId="8" borderId="12" xfId="0" applyFont="1" applyFill="1" applyBorder="1" applyAlignment="1" applyProtection="1">
      <alignment horizontal="center" vertical="center"/>
      <protection locked="0"/>
    </xf>
    <xf numFmtId="0" fontId="4" fillId="8" borderId="13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>
      <alignment vertical="center"/>
    </xf>
    <xf numFmtId="0" fontId="3" fillId="3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horizontal="center" vertical="top"/>
    </xf>
    <xf numFmtId="0" fontId="3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/>
    </xf>
    <xf numFmtId="14" fontId="4" fillId="3" borderId="0" xfId="0" applyNumberFormat="1" applyFont="1" applyFill="1" applyBorder="1" applyAlignment="1">
      <alignment vertical="center"/>
    </xf>
    <xf numFmtId="0" fontId="10" fillId="3" borderId="0" xfId="4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</cellXfs>
  <cellStyles count="5">
    <cellStyle name="Hipervínculo" xfId="4" builtinId="8"/>
    <cellStyle name="Millares [0]" xfId="2" builtinId="6"/>
    <cellStyle name="Normal" xfId="0" builtinId="0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Y" sz="1800" b="1" i="0" baseline="0">
                <a:effectLst/>
              </a:rPr>
              <a:t>Ejecución Presupuestaria</a:t>
            </a:r>
            <a:endParaRPr lang="es-PY">
              <a:effectLst/>
            </a:endParaRPr>
          </a:p>
          <a:p>
            <a:pPr>
              <a:defRPr/>
            </a:pPr>
            <a:r>
              <a:rPr lang="es-PY" sz="1800" b="1" i="0" baseline="0">
                <a:effectLst/>
              </a:rPr>
              <a:t>Área Administrativa</a:t>
            </a:r>
            <a:endParaRPr lang="es-PY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5.5555555555555558E-3"/>
                  <c:y val="-0.2867345250458740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100%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3333333333333332E-3"/>
                  <c:y val="-0.1591670884232455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43 %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RCC_25!$D$118:$E$118</c:f>
              <c:strCache>
                <c:ptCount val="2"/>
                <c:pt idx="0">
                  <c:v>Presupuestado</c:v>
                </c:pt>
                <c:pt idx="1">
                  <c:v>Ejecutado</c:v>
                </c:pt>
              </c:strCache>
            </c:strRef>
          </c:cat>
          <c:val>
            <c:numRef>
              <c:f>RCC_25!$D$154:$E$154</c:f>
              <c:numCache>
                <c:formatCode>_(* #,##0_);_(* \(#,##0\);_(* "-"_);_(@_)</c:formatCode>
                <c:ptCount val="2"/>
                <c:pt idx="0">
                  <c:v>32657506475</c:v>
                </c:pt>
                <c:pt idx="1">
                  <c:v>13894869152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738806640"/>
        <c:axId val="-738814256"/>
      </c:barChart>
      <c:catAx>
        <c:axId val="-738806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-738814256"/>
        <c:crosses val="autoZero"/>
        <c:auto val="0"/>
        <c:lblAlgn val="ctr"/>
        <c:lblOffset val="100"/>
        <c:noMultiLvlLbl val="0"/>
      </c:catAx>
      <c:valAx>
        <c:axId val="-73881425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crossAx val="-738806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Y" sz="1800" b="1" i="0" baseline="0">
                <a:effectLst/>
              </a:rPr>
              <a:t>Ejecución Presupuestaria</a:t>
            </a:r>
            <a:endParaRPr lang="es-PY">
              <a:effectLst/>
            </a:endParaRPr>
          </a:p>
          <a:p>
            <a:pPr>
              <a:defRPr/>
            </a:pPr>
            <a:r>
              <a:rPr lang="es-PY" sz="1800" b="1" i="0" baseline="0">
                <a:effectLst/>
              </a:rPr>
              <a:t>Área Misional</a:t>
            </a:r>
            <a:endParaRPr lang="es-PY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5.5555555555555558E-3"/>
                  <c:y val="-0.2639843389409686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100 %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0.1237591998490281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32 </a:t>
                    </a:r>
                    <a:r>
                      <a:rPr lang="en-US">
                        <a:solidFill>
                          <a:sysClr val="windowText" lastClr="000000"/>
                        </a:solidFill>
                      </a:rPr>
                      <a:t>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RCC_25!$D$157:$E$157</c:f>
              <c:strCache>
                <c:ptCount val="2"/>
                <c:pt idx="0">
                  <c:v>Presupuestado</c:v>
                </c:pt>
                <c:pt idx="1">
                  <c:v>Ejecutado</c:v>
                </c:pt>
              </c:strCache>
            </c:strRef>
          </c:cat>
          <c:val>
            <c:numRef>
              <c:f>RCC_25!$D$178:$E$178</c:f>
              <c:numCache>
                <c:formatCode>_(* #,##0_);_(* \(#,##0\);_(* "-"_);_(@_)</c:formatCode>
                <c:ptCount val="2"/>
                <c:pt idx="0">
                  <c:v>11174496294</c:v>
                </c:pt>
                <c:pt idx="1">
                  <c:v>3550000842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738801744"/>
        <c:axId val="-738812080"/>
      </c:barChart>
      <c:catAx>
        <c:axId val="-738801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-738812080"/>
        <c:crosses val="autoZero"/>
        <c:auto val="1"/>
        <c:lblAlgn val="ctr"/>
        <c:lblOffset val="100"/>
        <c:noMultiLvlLbl val="0"/>
      </c:catAx>
      <c:valAx>
        <c:axId val="-7388120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crossAx val="-738801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1143000</xdr:colOff>
      <xdr:row>154</xdr:row>
      <xdr:rowOff>51196</xdr:rowOff>
    </xdr:from>
    <xdr:to>
      <xdr:col>4</xdr:col>
      <xdr:colOff>250031</xdr:colOff>
      <xdr:row>154</xdr:row>
      <xdr:rowOff>2262187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1488281</xdr:colOff>
      <xdr:row>179</xdr:row>
      <xdr:rowOff>51196</xdr:rowOff>
    </xdr:from>
    <xdr:to>
      <xdr:col>4</xdr:col>
      <xdr:colOff>595312</xdr:colOff>
      <xdr:row>179</xdr:row>
      <xdr:rowOff>2250281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38100</xdr:colOff>
      <xdr:row>186</xdr:row>
      <xdr:rowOff>38100</xdr:rowOff>
    </xdr:from>
    <xdr:to>
      <xdr:col>6</xdr:col>
      <xdr:colOff>1590676</xdr:colOff>
      <xdr:row>186</xdr:row>
      <xdr:rowOff>1114425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77525" y="45138975"/>
          <a:ext cx="1552576" cy="1066800"/>
        </a:xfrm>
        <a:prstGeom prst="rect">
          <a:avLst/>
        </a:prstGeom>
      </xdr:spPr>
    </xdr:pic>
    <xdr:clientData/>
  </xdr:twoCellAnchor>
  <xdr:twoCellAnchor editAs="oneCell">
    <xdr:from>
      <xdr:col>1</xdr:col>
      <xdr:colOff>178593</xdr:colOff>
      <xdr:row>187</xdr:row>
      <xdr:rowOff>47626</xdr:rowOff>
    </xdr:from>
    <xdr:to>
      <xdr:col>1</xdr:col>
      <xdr:colOff>809624</xdr:colOff>
      <xdr:row>187</xdr:row>
      <xdr:rowOff>631032</xdr:rowOff>
    </xdr:to>
    <xdr:pic>
      <xdr:nvPicPr>
        <xdr:cNvPr id="7" name="Imagen 6"/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40656" y="47386876"/>
          <a:ext cx="631031" cy="583406"/>
        </a:xfrm>
        <a:prstGeom prst="rect">
          <a:avLst/>
        </a:prstGeom>
      </xdr:spPr>
    </xdr:pic>
    <xdr:clientData/>
  </xdr:twoCellAnchor>
  <xdr:twoCellAnchor editAs="oneCell">
    <xdr:from>
      <xdr:col>1</xdr:col>
      <xdr:colOff>166687</xdr:colOff>
      <xdr:row>188</xdr:row>
      <xdr:rowOff>95251</xdr:rowOff>
    </xdr:from>
    <xdr:to>
      <xdr:col>1</xdr:col>
      <xdr:colOff>809624</xdr:colOff>
      <xdr:row>188</xdr:row>
      <xdr:rowOff>654845</xdr:rowOff>
    </xdr:to>
    <xdr:pic>
      <xdr:nvPicPr>
        <xdr:cNvPr id="8" name="Imagen 7"/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28750" y="48113157"/>
          <a:ext cx="642937" cy="559594"/>
        </a:xfrm>
        <a:prstGeom prst="rect">
          <a:avLst/>
        </a:prstGeom>
      </xdr:spPr>
    </xdr:pic>
    <xdr:clientData/>
  </xdr:twoCellAnchor>
  <xdr:twoCellAnchor editAs="oneCell">
    <xdr:from>
      <xdr:col>1</xdr:col>
      <xdr:colOff>83343</xdr:colOff>
      <xdr:row>189</xdr:row>
      <xdr:rowOff>47626</xdr:rowOff>
    </xdr:from>
    <xdr:to>
      <xdr:col>1</xdr:col>
      <xdr:colOff>773905</xdr:colOff>
      <xdr:row>189</xdr:row>
      <xdr:rowOff>642938</xdr:rowOff>
    </xdr:to>
    <xdr:pic>
      <xdr:nvPicPr>
        <xdr:cNvPr id="9" name="Imagen 8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45406" y="48744189"/>
          <a:ext cx="690562" cy="595312"/>
        </a:xfrm>
        <a:prstGeom prst="rect">
          <a:avLst/>
        </a:prstGeom>
      </xdr:spPr>
    </xdr:pic>
    <xdr:clientData/>
  </xdr:twoCellAnchor>
  <xdr:twoCellAnchor editAs="oneCell">
    <xdr:from>
      <xdr:col>1</xdr:col>
      <xdr:colOff>107158</xdr:colOff>
      <xdr:row>190</xdr:row>
      <xdr:rowOff>59532</xdr:rowOff>
    </xdr:from>
    <xdr:to>
      <xdr:col>1</xdr:col>
      <xdr:colOff>750094</xdr:colOff>
      <xdr:row>190</xdr:row>
      <xdr:rowOff>642938</xdr:rowOff>
    </xdr:to>
    <xdr:pic>
      <xdr:nvPicPr>
        <xdr:cNvPr id="10" name="Imagen 9"/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69221" y="49434751"/>
          <a:ext cx="642936" cy="583406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1</xdr:row>
      <xdr:rowOff>1</xdr:rowOff>
    </xdr:from>
    <xdr:to>
      <xdr:col>6</xdr:col>
      <xdr:colOff>1107281</xdr:colOff>
      <xdr:row>6</xdr:row>
      <xdr:rowOff>23812</xdr:rowOff>
    </xdr:to>
    <xdr:pic>
      <xdr:nvPicPr>
        <xdr:cNvPr id="15" name="Imagen 14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202407"/>
          <a:ext cx="13096875" cy="1035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it.ly/3UwxDKP" TargetMode="External"/><Relationship Id="rId13" Type="http://schemas.openxmlformats.org/officeDocument/2006/relationships/hyperlink" Target="https://acortar.link/8rkABZ" TargetMode="External"/><Relationship Id="rId18" Type="http://schemas.openxmlformats.org/officeDocument/2006/relationships/hyperlink" Target="https://acortar.link/tP4XtX" TargetMode="External"/><Relationship Id="rId3" Type="http://schemas.openxmlformats.org/officeDocument/2006/relationships/hyperlink" Target="https://bit.ly/3zPIKoI" TargetMode="External"/><Relationship Id="rId21" Type="http://schemas.openxmlformats.org/officeDocument/2006/relationships/hyperlink" Target="https://acortar.link/XTyjFe" TargetMode="External"/><Relationship Id="rId7" Type="http://schemas.openxmlformats.org/officeDocument/2006/relationships/hyperlink" Target="https://bit.ly/400PU40" TargetMode="External"/><Relationship Id="rId12" Type="http://schemas.openxmlformats.org/officeDocument/2006/relationships/hyperlink" Target="https://acortar.link/Equwbo" TargetMode="External"/><Relationship Id="rId17" Type="http://schemas.openxmlformats.org/officeDocument/2006/relationships/hyperlink" Target="https://acortar.link/N2YN2J" TargetMode="External"/><Relationship Id="rId2" Type="http://schemas.openxmlformats.org/officeDocument/2006/relationships/hyperlink" Target="https://bit.ly/3Kf876I" TargetMode="External"/><Relationship Id="rId16" Type="http://schemas.openxmlformats.org/officeDocument/2006/relationships/hyperlink" Target="https://acortar.link/MvlfHV" TargetMode="External"/><Relationship Id="rId20" Type="http://schemas.openxmlformats.org/officeDocument/2006/relationships/hyperlink" Target="https://acortar.link/mNff9U" TargetMode="External"/><Relationship Id="rId1" Type="http://schemas.openxmlformats.org/officeDocument/2006/relationships/hyperlink" Target="http://www.incoop.gov.py/" TargetMode="External"/><Relationship Id="rId6" Type="http://schemas.openxmlformats.org/officeDocument/2006/relationships/hyperlink" Target="https://bit.ly/400PU40" TargetMode="External"/><Relationship Id="rId11" Type="http://schemas.openxmlformats.org/officeDocument/2006/relationships/hyperlink" Target="https://acortar.link/y0Y0yE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https://bit.ly/3KQkpVR" TargetMode="External"/><Relationship Id="rId15" Type="http://schemas.openxmlformats.org/officeDocument/2006/relationships/hyperlink" Target="https://bit.ly/3UzrZaH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acortar.link/potRFu" TargetMode="External"/><Relationship Id="rId19" Type="http://schemas.openxmlformats.org/officeDocument/2006/relationships/hyperlink" Target="https://acortar.link/R2GCzu" TargetMode="External"/><Relationship Id="rId4" Type="http://schemas.openxmlformats.org/officeDocument/2006/relationships/hyperlink" Target="https://bit.ly/40ZwDky" TargetMode="External"/><Relationship Id="rId9" Type="http://schemas.openxmlformats.org/officeDocument/2006/relationships/hyperlink" Target="https://bit.ly/3zVPykv" TargetMode="External"/><Relationship Id="rId14" Type="http://schemas.openxmlformats.org/officeDocument/2006/relationships/hyperlink" Target="https://acortar.link/ouysa2" TargetMode="External"/><Relationship Id="rId22" Type="http://schemas.openxmlformats.org/officeDocument/2006/relationships/hyperlink" Target="https://acortar.link/eCDIc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2"/>
  <sheetViews>
    <sheetView tabSelected="1" topLeftCell="A245" zoomScale="80" zoomScaleNormal="80" workbookViewId="0">
      <selection activeCell="A263" sqref="A263:C263"/>
    </sheetView>
  </sheetViews>
  <sheetFormatPr baseColWidth="10" defaultColWidth="9.140625" defaultRowHeight="15.75"/>
  <cols>
    <col min="1" max="1" width="20.5703125" style="2" customWidth="1"/>
    <col min="2" max="2" width="30.85546875" style="2" customWidth="1"/>
    <col min="3" max="3" width="60.140625" style="2" bestFit="1" customWidth="1"/>
    <col min="4" max="4" width="21.7109375" style="2" customWidth="1"/>
    <col min="5" max="5" width="26.7109375" style="2" customWidth="1"/>
    <col min="6" max="6" width="26.140625" style="2" customWidth="1"/>
    <col min="7" max="7" width="28.42578125" style="2" customWidth="1"/>
    <col min="8" max="8" width="21.28515625" style="2" customWidth="1"/>
    <col min="9" max="16384" width="9.140625" style="2"/>
  </cols>
  <sheetData>
    <row r="1" spans="1:8" s="6" customFormat="1"/>
    <row r="2" spans="1:8" s="6" customFormat="1"/>
    <row r="3" spans="1:8" s="6" customFormat="1"/>
    <row r="4" spans="1:8" s="6" customFormat="1"/>
    <row r="5" spans="1:8" s="6" customFormat="1"/>
    <row r="6" spans="1:8" s="6" customFormat="1"/>
    <row r="7" spans="1:8" s="6" customFormat="1"/>
    <row r="8" spans="1:8">
      <c r="A8" s="152" t="s">
        <v>225</v>
      </c>
      <c r="B8" s="152"/>
      <c r="C8" s="152"/>
      <c r="D8" s="152"/>
      <c r="E8" s="152"/>
      <c r="F8" s="152"/>
      <c r="G8" s="152"/>
      <c r="H8" s="23"/>
    </row>
    <row r="9" spans="1:8">
      <c r="A9" s="152"/>
      <c r="B9" s="152"/>
      <c r="C9" s="152"/>
      <c r="D9" s="152"/>
      <c r="E9" s="152"/>
      <c r="F9" s="152"/>
      <c r="G9" s="152"/>
    </row>
    <row r="10" spans="1:8">
      <c r="A10" s="83" t="s">
        <v>0</v>
      </c>
      <c r="B10" s="83"/>
      <c r="C10" s="83"/>
      <c r="D10" s="83"/>
      <c r="E10" s="83"/>
      <c r="F10" s="83"/>
      <c r="G10" s="83"/>
    </row>
    <row r="11" spans="1:8">
      <c r="A11" s="175" t="s">
        <v>97</v>
      </c>
      <c r="B11" s="176"/>
      <c r="C11" s="176"/>
      <c r="D11" s="176"/>
      <c r="E11" s="176"/>
      <c r="F11" s="176"/>
      <c r="G11" s="177"/>
    </row>
    <row r="12" spans="1:8">
      <c r="A12" s="175" t="s">
        <v>259</v>
      </c>
      <c r="B12" s="176"/>
      <c r="C12" s="176"/>
      <c r="D12" s="176"/>
      <c r="E12" s="176"/>
      <c r="F12" s="176"/>
      <c r="G12" s="177"/>
    </row>
    <row r="13" spans="1:8">
      <c r="A13" s="137" t="s">
        <v>1</v>
      </c>
      <c r="B13" s="137"/>
      <c r="C13" s="137"/>
      <c r="D13" s="137"/>
      <c r="E13" s="137"/>
      <c r="F13" s="137"/>
      <c r="G13" s="137"/>
    </row>
    <row r="14" spans="1:8" ht="15" customHeight="1">
      <c r="A14" s="130" t="s">
        <v>203</v>
      </c>
      <c r="B14" s="130"/>
      <c r="C14" s="130"/>
      <c r="D14" s="130"/>
      <c r="E14" s="130"/>
      <c r="F14" s="130"/>
      <c r="G14" s="130"/>
    </row>
    <row r="15" spans="1:8" ht="15" customHeight="1">
      <c r="A15" s="130"/>
      <c r="B15" s="130"/>
      <c r="C15" s="130"/>
      <c r="D15" s="130"/>
      <c r="E15" s="130"/>
      <c r="F15" s="130"/>
      <c r="G15" s="130"/>
    </row>
    <row r="16" spans="1:8" ht="15" customHeight="1">
      <c r="A16" s="30"/>
      <c r="B16" s="30"/>
      <c r="C16" s="30"/>
      <c r="D16" s="30"/>
      <c r="E16" s="30"/>
      <c r="F16" s="30"/>
      <c r="G16" s="30"/>
    </row>
    <row r="17" spans="1:7" s="186" customFormat="1" ht="15" customHeight="1">
      <c r="A17" s="30"/>
      <c r="B17" s="30"/>
      <c r="C17" s="30"/>
      <c r="D17" s="30"/>
      <c r="E17" s="30"/>
      <c r="F17" s="30"/>
      <c r="G17" s="30"/>
    </row>
    <row r="18" spans="1:7" s="3" customFormat="1">
      <c r="A18" s="83" t="s">
        <v>68</v>
      </c>
      <c r="B18" s="83"/>
      <c r="C18" s="83"/>
      <c r="D18" s="83"/>
      <c r="E18" s="83"/>
      <c r="F18" s="83"/>
      <c r="G18" s="83"/>
    </row>
    <row r="19" spans="1:7" s="3" customFormat="1">
      <c r="A19" s="153" t="s">
        <v>103</v>
      </c>
      <c r="B19" s="153"/>
      <c r="C19" s="153"/>
      <c r="D19" s="153"/>
      <c r="E19" s="153"/>
      <c r="F19" s="153"/>
      <c r="G19" s="153"/>
    </row>
    <row r="20" spans="1:7">
      <c r="A20" s="4" t="s">
        <v>2</v>
      </c>
      <c r="B20" s="135" t="s">
        <v>3</v>
      </c>
      <c r="C20" s="136"/>
      <c r="D20" s="137" t="s">
        <v>4</v>
      </c>
      <c r="E20" s="137"/>
      <c r="F20" s="137" t="s">
        <v>5</v>
      </c>
      <c r="G20" s="137"/>
    </row>
    <row r="21" spans="1:7">
      <c r="A21" s="5">
        <v>1</v>
      </c>
      <c r="B21" s="82" t="s">
        <v>98</v>
      </c>
      <c r="C21" s="82"/>
      <c r="D21" s="67" t="s">
        <v>217</v>
      </c>
      <c r="E21" s="67"/>
      <c r="F21" s="67" t="s">
        <v>105</v>
      </c>
      <c r="G21" s="67"/>
    </row>
    <row r="22" spans="1:7" ht="15.75" customHeight="1">
      <c r="A22" s="5">
        <f>+A21+1</f>
        <v>2</v>
      </c>
      <c r="B22" s="82" t="s">
        <v>99</v>
      </c>
      <c r="C22" s="82"/>
      <c r="D22" s="67" t="s">
        <v>205</v>
      </c>
      <c r="E22" s="67"/>
      <c r="F22" s="67" t="s">
        <v>105</v>
      </c>
      <c r="G22" s="67"/>
    </row>
    <row r="23" spans="1:7">
      <c r="A23" s="50">
        <f t="shared" ref="A23:A27" si="0">+A22+1</f>
        <v>3</v>
      </c>
      <c r="B23" s="82" t="s">
        <v>100</v>
      </c>
      <c r="C23" s="82"/>
      <c r="D23" s="67" t="s">
        <v>208</v>
      </c>
      <c r="E23" s="67"/>
      <c r="F23" s="67" t="s">
        <v>104</v>
      </c>
      <c r="G23" s="67"/>
    </row>
    <row r="24" spans="1:7">
      <c r="A24" s="50">
        <f t="shared" si="0"/>
        <v>4</v>
      </c>
      <c r="B24" s="82" t="s">
        <v>221</v>
      </c>
      <c r="C24" s="82"/>
      <c r="D24" s="67" t="s">
        <v>247</v>
      </c>
      <c r="E24" s="67"/>
      <c r="F24" s="67" t="s">
        <v>222</v>
      </c>
      <c r="G24" s="67"/>
    </row>
    <row r="25" spans="1:7">
      <c r="A25" s="50">
        <f t="shared" si="0"/>
        <v>5</v>
      </c>
      <c r="B25" s="82" t="s">
        <v>101</v>
      </c>
      <c r="C25" s="82"/>
      <c r="D25" s="67" t="s">
        <v>246</v>
      </c>
      <c r="E25" s="67"/>
      <c r="F25" s="67" t="s">
        <v>206</v>
      </c>
      <c r="G25" s="67"/>
    </row>
    <row r="26" spans="1:7">
      <c r="A26" s="50">
        <f t="shared" si="0"/>
        <v>6</v>
      </c>
      <c r="B26" s="82" t="s">
        <v>223</v>
      </c>
      <c r="C26" s="82"/>
      <c r="D26" s="67" t="s">
        <v>224</v>
      </c>
      <c r="E26" s="67"/>
      <c r="F26" s="67" t="s">
        <v>206</v>
      </c>
      <c r="G26" s="67"/>
    </row>
    <row r="27" spans="1:7" ht="15.75" customHeight="1">
      <c r="A27" s="50">
        <f t="shared" si="0"/>
        <v>7</v>
      </c>
      <c r="B27" s="82" t="s">
        <v>102</v>
      </c>
      <c r="C27" s="82"/>
      <c r="D27" s="67" t="s">
        <v>106</v>
      </c>
      <c r="E27" s="67"/>
      <c r="F27" s="67" t="s">
        <v>107</v>
      </c>
      <c r="G27" s="67"/>
    </row>
    <row r="28" spans="1:7">
      <c r="A28" s="150" t="s">
        <v>55</v>
      </c>
      <c r="B28" s="150"/>
      <c r="C28" s="150"/>
      <c r="D28" s="150"/>
      <c r="E28" s="150" t="s">
        <v>249</v>
      </c>
      <c r="F28" s="150"/>
      <c r="G28" s="150"/>
    </row>
    <row r="29" spans="1:7" ht="15.75" customHeight="1">
      <c r="A29" s="157" t="s">
        <v>57</v>
      </c>
      <c r="B29" s="157"/>
      <c r="C29" s="157"/>
      <c r="D29" s="157"/>
      <c r="E29" s="150" t="s">
        <v>207</v>
      </c>
      <c r="F29" s="150"/>
      <c r="G29" s="150"/>
    </row>
    <row r="30" spans="1:7" ht="15.75" customHeight="1">
      <c r="A30" s="157" t="s">
        <v>56</v>
      </c>
      <c r="B30" s="157"/>
      <c r="C30" s="157"/>
      <c r="D30" s="157"/>
      <c r="E30" s="150" t="s">
        <v>108</v>
      </c>
      <c r="F30" s="150"/>
      <c r="G30" s="150"/>
    </row>
    <row r="31" spans="1:7" ht="15.75" customHeight="1">
      <c r="A31" s="157" t="s">
        <v>59</v>
      </c>
      <c r="B31" s="157"/>
      <c r="C31" s="157"/>
      <c r="D31" s="157"/>
      <c r="E31" s="150" t="s">
        <v>249</v>
      </c>
      <c r="F31" s="150"/>
      <c r="G31" s="150"/>
    </row>
    <row r="32" spans="1:7" s="6" customFormat="1" ht="15.75" customHeight="1">
      <c r="A32" s="187"/>
      <c r="B32" s="187"/>
      <c r="C32" s="187"/>
      <c r="D32" s="187"/>
      <c r="E32" s="188"/>
      <c r="F32" s="188"/>
      <c r="G32" s="188"/>
    </row>
    <row r="33" spans="1:7" s="6" customFormat="1" ht="15.75" customHeight="1">
      <c r="A33" s="187"/>
      <c r="B33" s="187"/>
      <c r="C33" s="187"/>
      <c r="D33" s="187"/>
      <c r="E33" s="188"/>
      <c r="F33" s="188"/>
      <c r="G33" s="188"/>
    </row>
    <row r="34" spans="1:7" s="6" customFormat="1"/>
    <row r="35" spans="1:7">
      <c r="A35" s="83" t="s">
        <v>85</v>
      </c>
      <c r="B35" s="83"/>
      <c r="C35" s="83"/>
      <c r="D35" s="83"/>
      <c r="E35" s="83"/>
      <c r="F35" s="83"/>
      <c r="G35" s="83"/>
    </row>
    <row r="36" spans="1:7">
      <c r="A36" s="84" t="s">
        <v>93</v>
      </c>
      <c r="B36" s="84"/>
      <c r="C36" s="84"/>
      <c r="D36" s="84"/>
      <c r="E36" s="84"/>
      <c r="F36" s="84"/>
      <c r="G36" s="84"/>
    </row>
    <row r="37" spans="1:7">
      <c r="A37" s="153" t="s">
        <v>211</v>
      </c>
      <c r="B37" s="153"/>
      <c r="C37" s="153"/>
      <c r="D37" s="153"/>
      <c r="E37" s="153"/>
      <c r="F37" s="153"/>
      <c r="G37" s="153"/>
    </row>
    <row r="38" spans="1:7" ht="15.75" customHeight="1">
      <c r="A38" s="156" t="s">
        <v>110</v>
      </c>
      <c r="B38" s="156"/>
      <c r="C38" s="156"/>
      <c r="D38" s="156"/>
      <c r="E38" s="156"/>
      <c r="F38" s="156"/>
      <c r="G38" s="156"/>
    </row>
    <row r="39" spans="1:7">
      <c r="A39" s="153" t="s">
        <v>212</v>
      </c>
      <c r="B39" s="153"/>
      <c r="C39" s="153"/>
      <c r="D39" s="153"/>
      <c r="E39" s="153"/>
      <c r="F39" s="153"/>
      <c r="G39" s="153"/>
    </row>
    <row r="40" spans="1:7" ht="31.5">
      <c r="A40" s="7" t="s">
        <v>6</v>
      </c>
      <c r="B40" s="151" t="s">
        <v>69</v>
      </c>
      <c r="C40" s="151"/>
      <c r="D40" s="7" t="s">
        <v>7</v>
      </c>
      <c r="E40" s="151" t="s">
        <v>8</v>
      </c>
      <c r="F40" s="151"/>
      <c r="G40" s="8" t="s">
        <v>9</v>
      </c>
    </row>
    <row r="41" spans="1:7" ht="80.25" customHeight="1">
      <c r="A41" s="9" t="s">
        <v>10</v>
      </c>
      <c r="B41" s="130" t="s">
        <v>197</v>
      </c>
      <c r="C41" s="130"/>
      <c r="D41" s="24" t="s">
        <v>192</v>
      </c>
      <c r="E41" s="130" t="s">
        <v>193</v>
      </c>
      <c r="F41" s="130"/>
      <c r="G41" s="139" t="s">
        <v>198</v>
      </c>
    </row>
    <row r="42" spans="1:7" ht="27" customHeight="1">
      <c r="A42" s="9" t="s">
        <v>11</v>
      </c>
      <c r="B42" s="130" t="s">
        <v>196</v>
      </c>
      <c r="C42" s="130"/>
      <c r="D42" s="9" t="s">
        <v>194</v>
      </c>
      <c r="E42" s="130" t="s">
        <v>195</v>
      </c>
      <c r="F42" s="130"/>
      <c r="G42" s="141"/>
    </row>
    <row r="43" spans="1:7" s="6" customFormat="1"/>
    <row r="44" spans="1:7" s="6" customFormat="1"/>
    <row r="45" spans="1:7" s="6" customFormat="1"/>
    <row r="46" spans="1:7">
      <c r="A46" s="83" t="s">
        <v>86</v>
      </c>
      <c r="B46" s="83"/>
      <c r="C46" s="83"/>
      <c r="D46" s="83"/>
      <c r="E46" s="83"/>
      <c r="F46" s="83"/>
      <c r="G46" s="83"/>
    </row>
    <row r="47" spans="1:7">
      <c r="A47" s="84" t="s">
        <v>87</v>
      </c>
      <c r="B47" s="84"/>
      <c r="C47" s="84"/>
      <c r="D47" s="84"/>
      <c r="E47" s="84"/>
      <c r="F47" s="84"/>
      <c r="G47" s="84"/>
    </row>
    <row r="48" spans="1:7">
      <c r="A48" s="12" t="s">
        <v>12</v>
      </c>
      <c r="B48" s="81" t="s">
        <v>58</v>
      </c>
      <c r="C48" s="81"/>
      <c r="D48" s="81"/>
      <c r="E48" s="81" t="s">
        <v>219</v>
      </c>
      <c r="F48" s="81"/>
      <c r="G48" s="81"/>
    </row>
    <row r="49" spans="1:7" ht="15.75" customHeight="1">
      <c r="A49" s="9" t="s">
        <v>14</v>
      </c>
      <c r="B49" s="87" t="s">
        <v>226</v>
      </c>
      <c r="C49" s="88"/>
      <c r="D49" s="89"/>
      <c r="E49" s="79" t="s">
        <v>111</v>
      </c>
      <c r="F49" s="78"/>
      <c r="G49" s="78"/>
    </row>
    <row r="50" spans="1:7" ht="15.75" customHeight="1">
      <c r="A50" s="9" t="s">
        <v>15</v>
      </c>
      <c r="B50" s="90"/>
      <c r="C50" s="91"/>
      <c r="D50" s="92"/>
      <c r="E50" s="79" t="s">
        <v>111</v>
      </c>
      <c r="F50" s="78"/>
      <c r="G50" s="78"/>
    </row>
    <row r="51" spans="1:7" ht="15.75" customHeight="1">
      <c r="A51" s="9" t="s">
        <v>16</v>
      </c>
      <c r="B51" s="90"/>
      <c r="C51" s="91"/>
      <c r="D51" s="92"/>
      <c r="E51" s="79" t="s">
        <v>111</v>
      </c>
      <c r="F51" s="78"/>
      <c r="G51" s="78"/>
    </row>
    <row r="52" spans="1:7" ht="15.75" customHeight="1">
      <c r="A52" s="9" t="s">
        <v>17</v>
      </c>
      <c r="B52" s="90"/>
      <c r="C52" s="91"/>
      <c r="D52" s="92"/>
      <c r="E52" s="79" t="s">
        <v>111</v>
      </c>
      <c r="F52" s="78"/>
      <c r="G52" s="78"/>
    </row>
    <row r="53" spans="1:7" ht="15.75" customHeight="1">
      <c r="A53" s="9" t="s">
        <v>20</v>
      </c>
      <c r="B53" s="90"/>
      <c r="C53" s="91"/>
      <c r="D53" s="92"/>
      <c r="E53" s="79" t="s">
        <v>111</v>
      </c>
      <c r="F53" s="78"/>
      <c r="G53" s="78"/>
    </row>
    <row r="54" spans="1:7">
      <c r="A54" s="9" t="s">
        <v>21</v>
      </c>
      <c r="B54" s="90"/>
      <c r="C54" s="91"/>
      <c r="D54" s="92"/>
      <c r="E54" s="79" t="s">
        <v>111</v>
      </c>
      <c r="F54" s="78"/>
      <c r="G54" s="78"/>
    </row>
    <row r="55" spans="1:7">
      <c r="A55" s="9" t="s">
        <v>61</v>
      </c>
      <c r="B55" s="90"/>
      <c r="C55" s="91"/>
      <c r="D55" s="92"/>
      <c r="E55" s="79" t="s">
        <v>111</v>
      </c>
      <c r="F55" s="78"/>
      <c r="G55" s="78"/>
    </row>
    <row r="56" spans="1:7">
      <c r="A56" s="9" t="s">
        <v>62</v>
      </c>
      <c r="B56" s="90"/>
      <c r="C56" s="91"/>
      <c r="D56" s="92"/>
      <c r="E56" s="79" t="s">
        <v>111</v>
      </c>
      <c r="F56" s="78"/>
      <c r="G56" s="78"/>
    </row>
    <row r="57" spans="1:7">
      <c r="A57" s="9" t="s">
        <v>63</v>
      </c>
      <c r="B57" s="93"/>
      <c r="C57" s="94"/>
      <c r="D57" s="95"/>
      <c r="E57" s="79" t="s">
        <v>111</v>
      </c>
      <c r="F57" s="78"/>
      <c r="G57" s="78"/>
    </row>
    <row r="58" spans="1:7" hidden="1">
      <c r="A58" s="9" t="s">
        <v>64</v>
      </c>
      <c r="B58" s="75"/>
      <c r="C58" s="76"/>
      <c r="D58" s="77"/>
      <c r="E58" s="78"/>
      <c r="F58" s="78"/>
      <c r="G58" s="78"/>
    </row>
    <row r="59" spans="1:7" hidden="1">
      <c r="A59" s="9" t="s">
        <v>65</v>
      </c>
      <c r="B59" s="75"/>
      <c r="C59" s="76"/>
      <c r="D59" s="77"/>
      <c r="E59" s="78"/>
      <c r="F59" s="78"/>
      <c r="G59" s="78"/>
    </row>
    <row r="60" spans="1:7" ht="3" hidden="1" customHeight="1">
      <c r="A60" s="9" t="s">
        <v>66</v>
      </c>
      <c r="B60" s="75"/>
      <c r="C60" s="76"/>
      <c r="D60" s="77"/>
      <c r="E60" s="78"/>
      <c r="F60" s="78"/>
      <c r="G60" s="78"/>
    </row>
    <row r="61" spans="1:7" s="6" customFormat="1">
      <c r="A61" s="38"/>
      <c r="B61" s="189"/>
      <c r="C61" s="189"/>
      <c r="D61" s="189"/>
      <c r="E61" s="189"/>
      <c r="F61" s="189"/>
      <c r="G61" s="189"/>
    </row>
    <row r="62" spans="1:7" s="6" customFormat="1">
      <c r="A62" s="38"/>
      <c r="B62" s="189"/>
      <c r="C62" s="189"/>
      <c r="D62" s="189"/>
      <c r="E62" s="189"/>
      <c r="F62" s="189"/>
      <c r="G62" s="189"/>
    </row>
    <row r="63" spans="1:7" s="6" customFormat="1">
      <c r="A63" s="14"/>
      <c r="B63" s="15"/>
      <c r="C63" s="15"/>
      <c r="D63" s="15"/>
      <c r="E63" s="15"/>
      <c r="F63" s="15"/>
      <c r="G63" s="15"/>
    </row>
    <row r="64" spans="1:7">
      <c r="A64" s="84" t="s">
        <v>88</v>
      </c>
      <c r="B64" s="84"/>
      <c r="C64" s="84"/>
      <c r="D64" s="84"/>
      <c r="E64" s="84"/>
      <c r="F64" s="84"/>
      <c r="G64" s="84"/>
    </row>
    <row r="65" spans="1:7">
      <c r="A65" s="12" t="s">
        <v>12</v>
      </c>
      <c r="B65" s="81" t="s">
        <v>13</v>
      </c>
      <c r="C65" s="81"/>
      <c r="D65" s="81"/>
      <c r="E65" s="80" t="s">
        <v>220</v>
      </c>
      <c r="F65" s="80"/>
      <c r="G65" s="80"/>
    </row>
    <row r="66" spans="1:7">
      <c r="A66" s="58" t="s">
        <v>14</v>
      </c>
      <c r="B66" s="96" t="s">
        <v>250</v>
      </c>
      <c r="C66" s="97"/>
      <c r="D66" s="98"/>
      <c r="E66" s="105" t="s">
        <v>227</v>
      </c>
      <c r="F66" s="106"/>
      <c r="G66" s="107"/>
    </row>
    <row r="67" spans="1:7" ht="15.75" customHeight="1">
      <c r="A67" s="58" t="s">
        <v>15</v>
      </c>
      <c r="B67" s="99"/>
      <c r="C67" s="100"/>
      <c r="D67" s="101"/>
      <c r="E67" s="108"/>
      <c r="F67" s="109"/>
      <c r="G67" s="110"/>
    </row>
    <row r="68" spans="1:7">
      <c r="A68" s="58" t="s">
        <v>16</v>
      </c>
      <c r="B68" s="102"/>
      <c r="C68" s="103"/>
      <c r="D68" s="104"/>
      <c r="E68" s="108"/>
      <c r="F68" s="109"/>
      <c r="G68" s="110"/>
    </row>
    <row r="69" spans="1:7">
      <c r="A69" s="9" t="s">
        <v>17</v>
      </c>
      <c r="B69" s="96" t="s">
        <v>252</v>
      </c>
      <c r="C69" s="97"/>
      <c r="D69" s="98"/>
      <c r="E69" s="108"/>
      <c r="F69" s="109"/>
      <c r="G69" s="110"/>
    </row>
    <row r="70" spans="1:7">
      <c r="A70" s="9" t="s">
        <v>20</v>
      </c>
      <c r="B70" s="99"/>
      <c r="C70" s="100"/>
      <c r="D70" s="101"/>
      <c r="E70" s="108"/>
      <c r="F70" s="109"/>
      <c r="G70" s="110"/>
    </row>
    <row r="71" spans="1:7">
      <c r="A71" s="9" t="s">
        <v>21</v>
      </c>
      <c r="B71" s="102"/>
      <c r="C71" s="103"/>
      <c r="D71" s="104"/>
      <c r="E71" s="108"/>
      <c r="F71" s="109"/>
      <c r="G71" s="110"/>
    </row>
    <row r="72" spans="1:7">
      <c r="A72" s="9" t="s">
        <v>61</v>
      </c>
      <c r="B72" s="96" t="s">
        <v>260</v>
      </c>
      <c r="C72" s="97"/>
      <c r="D72" s="98"/>
      <c r="E72" s="108"/>
      <c r="F72" s="109"/>
      <c r="G72" s="110"/>
    </row>
    <row r="73" spans="1:7">
      <c r="A73" s="9" t="s">
        <v>62</v>
      </c>
      <c r="B73" s="99"/>
      <c r="C73" s="100"/>
      <c r="D73" s="101"/>
      <c r="E73" s="108"/>
      <c r="F73" s="109"/>
      <c r="G73" s="110"/>
    </row>
    <row r="74" spans="1:7">
      <c r="A74" s="9" t="s">
        <v>67</v>
      </c>
      <c r="B74" s="102"/>
      <c r="C74" s="103"/>
      <c r="D74" s="104"/>
      <c r="E74" s="111"/>
      <c r="F74" s="112"/>
      <c r="G74" s="113"/>
    </row>
    <row r="75" spans="1:7" hidden="1">
      <c r="A75" s="9" t="s">
        <v>64</v>
      </c>
      <c r="B75" s="78"/>
      <c r="C75" s="78"/>
      <c r="D75" s="78"/>
      <c r="E75" s="78"/>
      <c r="F75" s="78"/>
      <c r="G75" s="78"/>
    </row>
    <row r="76" spans="1:7" hidden="1">
      <c r="A76" s="9" t="s">
        <v>65</v>
      </c>
      <c r="B76" s="78"/>
      <c r="C76" s="78"/>
      <c r="D76" s="78"/>
      <c r="E76" s="78"/>
      <c r="F76" s="78"/>
      <c r="G76" s="78"/>
    </row>
    <row r="77" spans="1:7" hidden="1">
      <c r="A77" s="9" t="s">
        <v>66</v>
      </c>
      <c r="B77" s="78"/>
      <c r="C77" s="78"/>
      <c r="D77" s="78"/>
      <c r="E77" s="78"/>
      <c r="F77" s="78"/>
      <c r="G77" s="78"/>
    </row>
    <row r="78" spans="1:7" s="6" customFormat="1"/>
    <row r="79" spans="1:7" s="6" customFormat="1"/>
    <row r="80" spans="1:7" s="6" customFormat="1"/>
    <row r="81" spans="1:7">
      <c r="A81" s="84" t="s">
        <v>89</v>
      </c>
      <c r="B81" s="84"/>
      <c r="C81" s="84"/>
      <c r="D81" s="84"/>
      <c r="E81" s="84"/>
      <c r="F81" s="84"/>
      <c r="G81" s="84"/>
    </row>
    <row r="82" spans="1:7">
      <c r="A82" s="16" t="s">
        <v>12</v>
      </c>
      <c r="B82" s="16" t="s">
        <v>18</v>
      </c>
      <c r="C82" s="80" t="s">
        <v>19</v>
      </c>
      <c r="D82" s="80"/>
      <c r="E82" s="80" t="s">
        <v>96</v>
      </c>
      <c r="F82" s="80"/>
      <c r="G82" s="16" t="s">
        <v>70</v>
      </c>
    </row>
    <row r="83" spans="1:7">
      <c r="A83" s="10" t="s">
        <v>14</v>
      </c>
      <c r="B83" s="19" t="s">
        <v>228</v>
      </c>
      <c r="C83" s="85" t="s">
        <v>228</v>
      </c>
      <c r="D83" s="86"/>
      <c r="E83" s="85" t="s">
        <v>111</v>
      </c>
      <c r="F83" s="86"/>
      <c r="G83" s="114" t="s">
        <v>112</v>
      </c>
    </row>
    <row r="84" spans="1:7">
      <c r="A84" s="10" t="s">
        <v>15</v>
      </c>
      <c r="B84" s="45" t="s">
        <v>109</v>
      </c>
      <c r="C84" s="85" t="s">
        <v>109</v>
      </c>
      <c r="D84" s="86"/>
      <c r="E84" s="85" t="s">
        <v>111</v>
      </c>
      <c r="F84" s="86"/>
      <c r="G84" s="115"/>
    </row>
    <row r="85" spans="1:7">
      <c r="A85" s="10" t="s">
        <v>16</v>
      </c>
      <c r="B85" s="19" t="s">
        <v>109</v>
      </c>
      <c r="C85" s="85" t="s">
        <v>109</v>
      </c>
      <c r="D85" s="86"/>
      <c r="E85" s="85" t="s">
        <v>111</v>
      </c>
      <c r="F85" s="86"/>
      <c r="G85" s="115"/>
    </row>
    <row r="86" spans="1:7">
      <c r="A86" s="10" t="s">
        <v>17</v>
      </c>
      <c r="B86" s="59" t="s">
        <v>109</v>
      </c>
      <c r="C86" s="85" t="s">
        <v>109</v>
      </c>
      <c r="D86" s="86"/>
      <c r="E86" s="85" t="s">
        <v>111</v>
      </c>
      <c r="F86" s="86"/>
      <c r="G86" s="115"/>
    </row>
    <row r="87" spans="1:7">
      <c r="A87" s="10" t="s">
        <v>20</v>
      </c>
      <c r="B87" s="59" t="s">
        <v>109</v>
      </c>
      <c r="C87" s="85" t="s">
        <v>109</v>
      </c>
      <c r="D87" s="86"/>
      <c r="E87" s="85" t="s">
        <v>111</v>
      </c>
      <c r="F87" s="86"/>
      <c r="G87" s="115"/>
    </row>
    <row r="88" spans="1:7">
      <c r="A88" s="10" t="s">
        <v>21</v>
      </c>
      <c r="B88" s="40" t="s">
        <v>253</v>
      </c>
      <c r="C88" s="85" t="s">
        <v>253</v>
      </c>
      <c r="D88" s="86"/>
      <c r="E88" s="85" t="s">
        <v>111</v>
      </c>
      <c r="F88" s="86"/>
      <c r="G88" s="115"/>
    </row>
    <row r="89" spans="1:7">
      <c r="A89" s="10" t="s">
        <v>61</v>
      </c>
      <c r="B89" s="43" t="s">
        <v>228</v>
      </c>
      <c r="C89" s="85" t="s">
        <v>228</v>
      </c>
      <c r="D89" s="86"/>
      <c r="E89" s="85" t="s">
        <v>111</v>
      </c>
      <c r="F89" s="86"/>
      <c r="G89" s="115"/>
    </row>
    <row r="90" spans="1:7">
      <c r="A90" s="10" t="s">
        <v>62</v>
      </c>
      <c r="B90" s="43" t="s">
        <v>109</v>
      </c>
      <c r="C90" s="85" t="s">
        <v>109</v>
      </c>
      <c r="D90" s="86"/>
      <c r="E90" s="85" t="s">
        <v>111</v>
      </c>
      <c r="F90" s="86"/>
      <c r="G90" s="115"/>
    </row>
    <row r="91" spans="1:7">
      <c r="A91" s="10" t="s">
        <v>67</v>
      </c>
      <c r="B91" s="43" t="s">
        <v>261</v>
      </c>
      <c r="C91" s="85" t="s">
        <v>282</v>
      </c>
      <c r="D91" s="86"/>
      <c r="E91" s="85" t="s">
        <v>283</v>
      </c>
      <c r="F91" s="86"/>
      <c r="G91" s="116"/>
    </row>
    <row r="92" spans="1:7" hidden="1">
      <c r="A92" s="10" t="s">
        <v>64</v>
      </c>
      <c r="B92" s="10"/>
      <c r="C92" s="154"/>
      <c r="D92" s="155"/>
      <c r="E92" s="82"/>
      <c r="F92" s="82"/>
      <c r="G92" s="10"/>
    </row>
    <row r="93" spans="1:7" hidden="1">
      <c r="A93" s="10" t="s">
        <v>65</v>
      </c>
      <c r="B93" s="10"/>
      <c r="C93" s="154"/>
      <c r="D93" s="155"/>
      <c r="E93" s="82"/>
      <c r="F93" s="82"/>
      <c r="G93" s="10"/>
    </row>
    <row r="94" spans="1:7" hidden="1">
      <c r="A94" s="10" t="s">
        <v>66</v>
      </c>
      <c r="B94" s="10"/>
      <c r="C94" s="154"/>
      <c r="D94" s="155"/>
      <c r="E94" s="82"/>
      <c r="F94" s="82"/>
      <c r="G94" s="10"/>
    </row>
    <row r="95" spans="1:7" s="6" customFormat="1">
      <c r="A95" s="14"/>
      <c r="B95" s="15"/>
      <c r="C95" s="15"/>
      <c r="D95" s="15"/>
      <c r="E95" s="15"/>
      <c r="F95" s="15"/>
      <c r="G95" s="15"/>
    </row>
    <row r="96" spans="1:7" s="6" customFormat="1">
      <c r="A96" s="14"/>
      <c r="B96" s="15"/>
      <c r="C96" s="15"/>
      <c r="D96" s="15"/>
      <c r="E96" s="15"/>
      <c r="F96" s="15"/>
      <c r="G96" s="15"/>
    </row>
    <row r="97" spans="1:9" s="6" customFormat="1">
      <c r="A97" s="14"/>
      <c r="B97" s="15"/>
      <c r="C97" s="15"/>
      <c r="D97" s="15"/>
      <c r="E97" s="15"/>
      <c r="F97" s="15"/>
      <c r="G97" s="15"/>
    </row>
    <row r="98" spans="1:9">
      <c r="A98" s="84" t="s">
        <v>184</v>
      </c>
      <c r="B98" s="84"/>
      <c r="C98" s="84"/>
      <c r="D98" s="84"/>
      <c r="E98" s="84"/>
      <c r="F98" s="84"/>
      <c r="G98" s="84"/>
    </row>
    <row r="99" spans="1:9" ht="47.25">
      <c r="A99" s="1" t="s">
        <v>23</v>
      </c>
      <c r="B99" s="1" t="s">
        <v>24</v>
      </c>
      <c r="C99" s="1" t="s">
        <v>25</v>
      </c>
      <c r="D99" s="1" t="s">
        <v>26</v>
      </c>
      <c r="E99" s="1" t="s">
        <v>27</v>
      </c>
      <c r="F99" s="1" t="s">
        <v>28</v>
      </c>
      <c r="G99" s="12" t="s">
        <v>285</v>
      </c>
      <c r="H99" s="57"/>
    </row>
    <row r="100" spans="1:9" ht="169.5" customHeight="1">
      <c r="A100" s="17" t="s">
        <v>126</v>
      </c>
      <c r="B100" s="159" t="s">
        <v>128</v>
      </c>
      <c r="C100" s="11" t="s">
        <v>278</v>
      </c>
      <c r="D100" s="159" t="s">
        <v>129</v>
      </c>
      <c r="E100" s="26">
        <f>292/422*100%</f>
        <v>0.69194312796208535</v>
      </c>
      <c r="F100" s="159" t="s">
        <v>210</v>
      </c>
      <c r="G100" s="114" t="s">
        <v>284</v>
      </c>
      <c r="H100" s="57"/>
      <c r="I100" s="25"/>
    </row>
    <row r="101" spans="1:9" ht="169.5" customHeight="1">
      <c r="A101" s="17" t="s">
        <v>127</v>
      </c>
      <c r="B101" s="160"/>
      <c r="C101" s="11" t="s">
        <v>279</v>
      </c>
      <c r="D101" s="160"/>
      <c r="E101" s="26">
        <f>20/33*100%</f>
        <v>0.60606060606060608</v>
      </c>
      <c r="F101" s="160"/>
      <c r="G101" s="116"/>
      <c r="H101" s="25"/>
      <c r="I101" s="25"/>
    </row>
    <row r="102" spans="1:9" s="6" customFormat="1">
      <c r="A102" s="46"/>
      <c r="B102" s="38"/>
      <c r="C102" s="38"/>
      <c r="D102" s="38"/>
      <c r="E102" s="47"/>
      <c r="F102" s="38"/>
      <c r="G102" s="46"/>
      <c r="H102" s="48"/>
      <c r="I102" s="48"/>
    </row>
    <row r="103" spans="1:9" s="6" customFormat="1">
      <c r="A103" s="46"/>
      <c r="B103" s="38"/>
      <c r="C103" s="38"/>
      <c r="D103" s="38"/>
      <c r="E103" s="47"/>
      <c r="F103" s="38"/>
      <c r="G103" s="46"/>
      <c r="H103" s="48"/>
      <c r="I103" s="48"/>
    </row>
    <row r="104" spans="1:9" s="6" customFormat="1">
      <c r="A104" s="15"/>
      <c r="B104" s="15"/>
      <c r="C104" s="15"/>
      <c r="D104" s="15"/>
      <c r="E104" s="15"/>
      <c r="F104" s="15"/>
      <c r="G104" s="15"/>
    </row>
    <row r="105" spans="1:9">
      <c r="A105" s="84" t="s">
        <v>91</v>
      </c>
      <c r="B105" s="84"/>
      <c r="C105" s="84"/>
      <c r="D105" s="84"/>
      <c r="E105" s="84"/>
      <c r="F105" s="84"/>
      <c r="G105" s="84"/>
    </row>
    <row r="106" spans="1:9" ht="31.5">
      <c r="A106" s="16" t="s">
        <v>29</v>
      </c>
      <c r="B106" s="16" t="s">
        <v>30</v>
      </c>
      <c r="C106" s="16" t="s">
        <v>72</v>
      </c>
      <c r="D106" s="16" t="s">
        <v>31</v>
      </c>
      <c r="E106" s="16" t="s">
        <v>32</v>
      </c>
      <c r="F106" s="12" t="s">
        <v>33</v>
      </c>
      <c r="G106" s="16" t="s">
        <v>34</v>
      </c>
    </row>
    <row r="107" spans="1:9" ht="49.5" customHeight="1">
      <c r="A107" s="55">
        <v>445284</v>
      </c>
      <c r="B107" s="54" t="s">
        <v>231</v>
      </c>
      <c r="C107" s="53">
        <v>45736</v>
      </c>
      <c r="D107" s="27">
        <v>928870480</v>
      </c>
      <c r="E107" s="54" t="s">
        <v>229</v>
      </c>
      <c r="F107" s="55" t="s">
        <v>230</v>
      </c>
      <c r="G107" s="52" t="s">
        <v>232</v>
      </c>
    </row>
    <row r="108" spans="1:9" ht="49.5" customHeight="1">
      <c r="A108" s="55">
        <v>445185</v>
      </c>
      <c r="B108" s="54" t="s">
        <v>254</v>
      </c>
      <c r="C108" s="53">
        <v>45831</v>
      </c>
      <c r="D108" s="27">
        <v>196000000</v>
      </c>
      <c r="E108" s="54" t="s">
        <v>256</v>
      </c>
      <c r="F108" s="55" t="s">
        <v>230</v>
      </c>
      <c r="G108" s="52" t="s">
        <v>255</v>
      </c>
    </row>
    <row r="109" spans="1:9" ht="49.5" customHeight="1">
      <c r="A109" s="62" t="s">
        <v>263</v>
      </c>
      <c r="B109" s="54" t="s">
        <v>262</v>
      </c>
      <c r="C109" s="53">
        <v>45860</v>
      </c>
      <c r="D109" s="27">
        <v>75600000</v>
      </c>
      <c r="E109" s="54" t="s">
        <v>264</v>
      </c>
      <c r="F109" s="55" t="s">
        <v>230</v>
      </c>
      <c r="G109" s="66" t="s">
        <v>280</v>
      </c>
    </row>
    <row r="110" spans="1:9" ht="49.5" customHeight="1">
      <c r="A110" s="55">
        <v>465121</v>
      </c>
      <c r="B110" s="54" t="s">
        <v>267</v>
      </c>
      <c r="C110" s="53">
        <v>45897</v>
      </c>
      <c r="D110" s="27">
        <v>120000000</v>
      </c>
      <c r="E110" s="54" t="s">
        <v>266</v>
      </c>
      <c r="F110" s="55" t="s">
        <v>230</v>
      </c>
      <c r="G110" s="52" t="s">
        <v>265</v>
      </c>
    </row>
    <row r="111" spans="1:9" ht="49.5" customHeight="1">
      <c r="A111" s="55">
        <v>464942</v>
      </c>
      <c r="B111" s="54" t="s">
        <v>268</v>
      </c>
      <c r="C111" s="53">
        <v>45897</v>
      </c>
      <c r="D111" s="27">
        <v>70000000</v>
      </c>
      <c r="E111" s="54" t="s">
        <v>269</v>
      </c>
      <c r="F111" s="55" t="s">
        <v>230</v>
      </c>
      <c r="G111" s="52" t="s">
        <v>270</v>
      </c>
    </row>
    <row r="112" spans="1:9" ht="49.5" customHeight="1">
      <c r="A112" s="55">
        <v>464936</v>
      </c>
      <c r="B112" s="54" t="s">
        <v>271</v>
      </c>
      <c r="C112" s="53">
        <v>45923</v>
      </c>
      <c r="D112" s="27">
        <v>1100000000</v>
      </c>
      <c r="E112" s="54" t="s">
        <v>273</v>
      </c>
      <c r="F112" s="55" t="s">
        <v>230</v>
      </c>
      <c r="G112" s="52" t="s">
        <v>272</v>
      </c>
    </row>
    <row r="113" spans="1:7" s="6" customFormat="1">
      <c r="A113" s="15"/>
      <c r="B113" s="15"/>
      <c r="C113" s="15"/>
      <c r="D113" s="15"/>
      <c r="E113" s="15"/>
      <c r="F113" s="15"/>
      <c r="G113" s="15"/>
    </row>
    <row r="114" spans="1:7" s="6" customFormat="1">
      <c r="A114" s="15"/>
      <c r="B114" s="15"/>
      <c r="C114" s="15"/>
      <c r="D114" s="15"/>
      <c r="E114" s="15"/>
      <c r="F114" s="15"/>
      <c r="G114" s="15"/>
    </row>
    <row r="115" spans="1:7" s="6" customFormat="1">
      <c r="A115" s="15"/>
      <c r="B115" s="15"/>
      <c r="C115" s="15"/>
      <c r="D115" s="15"/>
      <c r="E115" s="15"/>
      <c r="F115" s="15"/>
      <c r="G115" s="15"/>
    </row>
    <row r="116" spans="1:7">
      <c r="A116" s="84" t="s">
        <v>92</v>
      </c>
      <c r="B116" s="84"/>
      <c r="C116" s="84"/>
      <c r="D116" s="84"/>
      <c r="E116" s="84"/>
      <c r="F116" s="84"/>
      <c r="G116" s="84"/>
    </row>
    <row r="117" spans="1:7">
      <c r="A117" s="161" t="s">
        <v>163</v>
      </c>
      <c r="B117" s="162"/>
      <c r="C117" s="162"/>
      <c r="D117" s="162"/>
      <c r="E117" s="162"/>
      <c r="F117" s="162"/>
      <c r="G117" s="163"/>
    </row>
    <row r="118" spans="1:7">
      <c r="A118" s="164" t="s">
        <v>90</v>
      </c>
      <c r="B118" s="165"/>
      <c r="C118" s="16" t="s">
        <v>23</v>
      </c>
      <c r="D118" s="16" t="s">
        <v>35</v>
      </c>
      <c r="E118" s="16" t="s">
        <v>36</v>
      </c>
      <c r="F118" s="16" t="s">
        <v>37</v>
      </c>
      <c r="G118" s="12" t="s">
        <v>38</v>
      </c>
    </row>
    <row r="119" spans="1:7">
      <c r="A119" s="68">
        <v>100</v>
      </c>
      <c r="B119" s="18">
        <v>111</v>
      </c>
      <c r="C119" s="10" t="s">
        <v>130</v>
      </c>
      <c r="D119" s="27">
        <v>10466197080</v>
      </c>
      <c r="E119" s="27">
        <v>6330384781</v>
      </c>
      <c r="F119" s="27">
        <f>+D119-E119</f>
        <v>4135812299</v>
      </c>
      <c r="G119" s="139" t="s">
        <v>248</v>
      </c>
    </row>
    <row r="120" spans="1:7">
      <c r="A120" s="70"/>
      <c r="B120" s="18">
        <v>111</v>
      </c>
      <c r="C120" s="10" t="s">
        <v>130</v>
      </c>
      <c r="D120" s="27">
        <v>3262800000</v>
      </c>
      <c r="E120" s="27">
        <v>1341000000</v>
      </c>
      <c r="F120" s="27">
        <f t="shared" ref="F120:F154" si="1">+D120-E120</f>
        <v>1921800000</v>
      </c>
      <c r="G120" s="140"/>
    </row>
    <row r="121" spans="1:7">
      <c r="A121" s="70"/>
      <c r="B121" s="18">
        <v>112</v>
      </c>
      <c r="C121" s="10" t="s">
        <v>131</v>
      </c>
      <c r="D121" s="27">
        <v>480000000</v>
      </c>
      <c r="E121" s="27">
        <v>270000000</v>
      </c>
      <c r="F121" s="27">
        <f t="shared" si="1"/>
        <v>210000000</v>
      </c>
      <c r="G121" s="140"/>
    </row>
    <row r="122" spans="1:7">
      <c r="A122" s="70"/>
      <c r="B122" s="18">
        <v>113</v>
      </c>
      <c r="C122" s="10" t="s">
        <v>160</v>
      </c>
      <c r="D122" s="27">
        <v>188272800</v>
      </c>
      <c r="E122" s="27">
        <v>115543800</v>
      </c>
      <c r="F122" s="27">
        <f t="shared" si="1"/>
        <v>72729000</v>
      </c>
      <c r="G122" s="140"/>
    </row>
    <row r="123" spans="1:7">
      <c r="A123" s="70"/>
      <c r="B123" s="18">
        <v>114</v>
      </c>
      <c r="C123" s="10" t="s">
        <v>132</v>
      </c>
      <c r="D123" s="27">
        <v>872183090</v>
      </c>
      <c r="E123" s="27">
        <v>0</v>
      </c>
      <c r="F123" s="27">
        <f t="shared" si="1"/>
        <v>872183090</v>
      </c>
      <c r="G123" s="140"/>
    </row>
    <row r="124" spans="1:7">
      <c r="A124" s="70"/>
      <c r="B124" s="18">
        <v>114</v>
      </c>
      <c r="C124" s="10" t="s">
        <v>132</v>
      </c>
      <c r="D124" s="27">
        <v>327589400</v>
      </c>
      <c r="E124" s="27">
        <v>0</v>
      </c>
      <c r="F124" s="27">
        <f t="shared" si="1"/>
        <v>327589400</v>
      </c>
      <c r="G124" s="140"/>
    </row>
    <row r="125" spans="1:7">
      <c r="A125" s="70"/>
      <c r="B125" s="18">
        <v>123</v>
      </c>
      <c r="C125" s="10" t="s">
        <v>161</v>
      </c>
      <c r="D125" s="27">
        <v>549107816</v>
      </c>
      <c r="E125" s="27">
        <v>0</v>
      </c>
      <c r="F125" s="27">
        <f t="shared" si="1"/>
        <v>549107816</v>
      </c>
      <c r="G125" s="140"/>
    </row>
    <row r="126" spans="1:7">
      <c r="A126" s="70"/>
      <c r="B126" s="18">
        <v>131</v>
      </c>
      <c r="C126" s="10" t="s">
        <v>134</v>
      </c>
      <c r="D126" s="27">
        <v>672773623</v>
      </c>
      <c r="E126" s="27">
        <v>582048272</v>
      </c>
      <c r="F126" s="27">
        <f t="shared" si="1"/>
        <v>90725351</v>
      </c>
      <c r="G126" s="140"/>
    </row>
    <row r="127" spans="1:7">
      <c r="A127" s="70"/>
      <c r="B127" s="18">
        <v>133</v>
      </c>
      <c r="C127" s="10" t="s">
        <v>135</v>
      </c>
      <c r="D127" s="27">
        <v>1591916196</v>
      </c>
      <c r="E127" s="27">
        <v>959627054</v>
      </c>
      <c r="F127" s="27">
        <f t="shared" si="1"/>
        <v>632289142</v>
      </c>
      <c r="G127" s="140"/>
    </row>
    <row r="128" spans="1:7">
      <c r="A128" s="70"/>
      <c r="B128" s="18">
        <v>144</v>
      </c>
      <c r="C128" s="10" t="s">
        <v>136</v>
      </c>
      <c r="D128" s="27">
        <v>2296159604</v>
      </c>
      <c r="E128" s="27">
        <v>757161018</v>
      </c>
      <c r="F128" s="27">
        <f t="shared" si="1"/>
        <v>1538998586</v>
      </c>
      <c r="G128" s="140"/>
    </row>
    <row r="129" spans="1:7">
      <c r="A129" s="71"/>
      <c r="B129" s="18">
        <v>199</v>
      </c>
      <c r="C129" s="10" t="s">
        <v>137</v>
      </c>
      <c r="D129" s="27">
        <v>1150053300</v>
      </c>
      <c r="E129" s="27">
        <v>554533333</v>
      </c>
      <c r="F129" s="27">
        <f t="shared" si="1"/>
        <v>595519967</v>
      </c>
      <c r="G129" s="140"/>
    </row>
    <row r="130" spans="1:7">
      <c r="A130" s="68">
        <v>200</v>
      </c>
      <c r="B130" s="18">
        <v>210</v>
      </c>
      <c r="C130" s="10" t="s">
        <v>138</v>
      </c>
      <c r="D130" s="27">
        <v>586149516</v>
      </c>
      <c r="E130" s="27">
        <v>247121263</v>
      </c>
      <c r="F130" s="27">
        <f t="shared" si="1"/>
        <v>339028253</v>
      </c>
      <c r="G130" s="140"/>
    </row>
    <row r="131" spans="1:7">
      <c r="A131" s="70"/>
      <c r="B131" s="18">
        <v>220</v>
      </c>
      <c r="C131" s="10" t="s">
        <v>139</v>
      </c>
      <c r="D131" s="27">
        <v>40000000</v>
      </c>
      <c r="E131" s="27">
        <v>0</v>
      </c>
      <c r="F131" s="27">
        <f t="shared" si="1"/>
        <v>40000000</v>
      </c>
      <c r="G131" s="140"/>
    </row>
    <row r="132" spans="1:7">
      <c r="A132" s="70"/>
      <c r="B132" s="18">
        <v>230</v>
      </c>
      <c r="C132" s="10" t="s">
        <v>140</v>
      </c>
      <c r="D132" s="27">
        <v>385507932</v>
      </c>
      <c r="E132" s="27">
        <v>240981408</v>
      </c>
      <c r="F132" s="27">
        <f t="shared" si="1"/>
        <v>144526524</v>
      </c>
      <c r="G132" s="140"/>
    </row>
    <row r="133" spans="1:7">
      <c r="A133" s="70"/>
      <c r="B133" s="18">
        <v>240</v>
      </c>
      <c r="C133" s="10" t="s">
        <v>141</v>
      </c>
      <c r="D133" s="27">
        <v>1521340271</v>
      </c>
      <c r="E133" s="27">
        <v>310503212</v>
      </c>
      <c r="F133" s="27">
        <f t="shared" si="1"/>
        <v>1210837059</v>
      </c>
      <c r="G133" s="140"/>
    </row>
    <row r="134" spans="1:7">
      <c r="A134" s="70"/>
      <c r="B134" s="18">
        <v>250</v>
      </c>
      <c r="C134" s="10" t="s">
        <v>142</v>
      </c>
      <c r="D134" s="27">
        <v>178640000</v>
      </c>
      <c r="E134" s="27">
        <v>95000000</v>
      </c>
      <c r="F134" s="27">
        <f t="shared" si="1"/>
        <v>83640000</v>
      </c>
      <c r="G134" s="140"/>
    </row>
    <row r="135" spans="1:7">
      <c r="A135" s="70"/>
      <c r="B135" s="18">
        <v>260</v>
      </c>
      <c r="C135" s="10" t="s">
        <v>143</v>
      </c>
      <c r="D135" s="27">
        <v>1478540048</v>
      </c>
      <c r="E135" s="27">
        <v>39366667</v>
      </c>
      <c r="F135" s="27">
        <f t="shared" si="1"/>
        <v>1439173381</v>
      </c>
      <c r="G135" s="140"/>
    </row>
    <row r="136" spans="1:7">
      <c r="A136" s="70"/>
      <c r="B136" s="18">
        <v>270</v>
      </c>
      <c r="C136" s="10" t="s">
        <v>144</v>
      </c>
      <c r="D136" s="27">
        <v>39954191</v>
      </c>
      <c r="E136" s="27">
        <v>0</v>
      </c>
      <c r="F136" s="27">
        <f t="shared" si="1"/>
        <v>39954191</v>
      </c>
      <c r="G136" s="140"/>
    </row>
    <row r="137" spans="1:7">
      <c r="A137" s="70"/>
      <c r="B137" s="18">
        <v>270</v>
      </c>
      <c r="C137" s="10" t="s">
        <v>144</v>
      </c>
      <c r="D137" s="27">
        <v>2976000000</v>
      </c>
      <c r="E137" s="27">
        <v>1357000000</v>
      </c>
      <c r="F137" s="27">
        <f t="shared" si="1"/>
        <v>1619000000</v>
      </c>
      <c r="G137" s="140"/>
    </row>
    <row r="138" spans="1:7">
      <c r="A138" s="70"/>
      <c r="B138" s="18">
        <v>280</v>
      </c>
      <c r="C138" s="10" t="s">
        <v>145</v>
      </c>
      <c r="D138" s="27">
        <v>881535952</v>
      </c>
      <c r="E138" s="27">
        <v>516664000</v>
      </c>
      <c r="F138" s="27">
        <f t="shared" si="1"/>
        <v>364871952</v>
      </c>
      <c r="G138" s="140"/>
    </row>
    <row r="139" spans="1:7">
      <c r="A139" s="71"/>
      <c r="B139" s="18">
        <v>290</v>
      </c>
      <c r="C139" s="10" t="s">
        <v>146</v>
      </c>
      <c r="D139" s="27">
        <v>216681668</v>
      </c>
      <c r="E139" s="27">
        <v>26253132</v>
      </c>
      <c r="F139" s="27">
        <f t="shared" si="1"/>
        <v>190428536</v>
      </c>
      <c r="G139" s="140"/>
    </row>
    <row r="140" spans="1:7">
      <c r="A140" s="68">
        <v>300</v>
      </c>
      <c r="B140" s="18">
        <v>330</v>
      </c>
      <c r="C140" s="10" t="s">
        <v>147</v>
      </c>
      <c r="D140" s="27">
        <v>25136499</v>
      </c>
      <c r="E140" s="27">
        <v>2053251</v>
      </c>
      <c r="F140" s="27">
        <f t="shared" si="1"/>
        <v>23083248</v>
      </c>
      <c r="G140" s="140"/>
    </row>
    <row r="141" spans="1:7">
      <c r="A141" s="70"/>
      <c r="B141" s="18">
        <v>340</v>
      </c>
      <c r="C141" s="10" t="s">
        <v>148</v>
      </c>
      <c r="D141" s="27">
        <v>95487390</v>
      </c>
      <c r="E141" s="27">
        <v>7500000</v>
      </c>
      <c r="F141" s="27">
        <f t="shared" si="1"/>
        <v>87987390</v>
      </c>
      <c r="G141" s="140"/>
    </row>
    <row r="142" spans="1:7">
      <c r="A142" s="70"/>
      <c r="B142" s="18">
        <v>350</v>
      </c>
      <c r="C142" s="10" t="s">
        <v>149</v>
      </c>
      <c r="D142" s="27">
        <v>53000000</v>
      </c>
      <c r="E142" s="27">
        <v>0</v>
      </c>
      <c r="F142" s="27">
        <f t="shared" si="1"/>
        <v>53000000</v>
      </c>
      <c r="G142" s="140"/>
    </row>
    <row r="143" spans="1:7">
      <c r="A143" s="70"/>
      <c r="B143" s="18">
        <v>360</v>
      </c>
      <c r="C143" s="10" t="s">
        <v>150</v>
      </c>
      <c r="D143" s="27">
        <v>189788882</v>
      </c>
      <c r="E143" s="27">
        <v>0</v>
      </c>
      <c r="F143" s="27">
        <f t="shared" si="1"/>
        <v>189788882</v>
      </c>
      <c r="G143" s="140"/>
    </row>
    <row r="144" spans="1:7">
      <c r="A144" s="71"/>
      <c r="B144" s="18">
        <v>390</v>
      </c>
      <c r="C144" s="10" t="s">
        <v>151</v>
      </c>
      <c r="D144" s="27">
        <v>20000000</v>
      </c>
      <c r="E144" s="27">
        <v>0</v>
      </c>
      <c r="F144" s="27">
        <f t="shared" si="1"/>
        <v>20000000</v>
      </c>
      <c r="G144" s="140"/>
    </row>
    <row r="145" spans="1:8">
      <c r="A145" s="68">
        <v>500</v>
      </c>
      <c r="B145" s="18">
        <v>520</v>
      </c>
      <c r="C145" s="10" t="s">
        <v>152</v>
      </c>
      <c r="D145" s="27">
        <v>582400000</v>
      </c>
      <c r="E145" s="27">
        <v>0</v>
      </c>
      <c r="F145" s="27">
        <f t="shared" si="1"/>
        <v>582400000</v>
      </c>
      <c r="G145" s="140"/>
    </row>
    <row r="146" spans="1:8">
      <c r="A146" s="70"/>
      <c r="B146" s="18">
        <v>530</v>
      </c>
      <c r="C146" s="10" t="s">
        <v>153</v>
      </c>
      <c r="D146" s="27">
        <v>102000000</v>
      </c>
      <c r="E146" s="27">
        <v>0</v>
      </c>
      <c r="F146" s="27">
        <f t="shared" si="1"/>
        <v>102000000</v>
      </c>
      <c r="G146" s="140"/>
    </row>
    <row r="147" spans="1:8">
      <c r="A147" s="70"/>
      <c r="B147" s="18">
        <v>540</v>
      </c>
      <c r="C147" s="10" t="s">
        <v>154</v>
      </c>
      <c r="D147" s="27">
        <v>553449617</v>
      </c>
      <c r="E147" s="27">
        <v>0</v>
      </c>
      <c r="F147" s="27">
        <f t="shared" si="1"/>
        <v>553449617</v>
      </c>
      <c r="G147" s="140"/>
    </row>
    <row r="148" spans="1:8">
      <c r="A148" s="70"/>
      <c r="B148" s="18">
        <v>570</v>
      </c>
      <c r="C148" s="10" t="s">
        <v>155</v>
      </c>
      <c r="D148" s="27">
        <v>223641600</v>
      </c>
      <c r="E148" s="27">
        <v>0</v>
      </c>
      <c r="F148" s="27">
        <f t="shared" si="1"/>
        <v>223641600</v>
      </c>
      <c r="G148" s="140"/>
    </row>
    <row r="149" spans="1:8">
      <c r="A149" s="71"/>
      <c r="B149" s="18">
        <v>590</v>
      </c>
      <c r="C149" s="10" t="s">
        <v>156</v>
      </c>
      <c r="D149" s="27">
        <v>54000000</v>
      </c>
      <c r="E149" s="27"/>
      <c r="F149" s="27">
        <f t="shared" si="1"/>
        <v>54000000</v>
      </c>
      <c r="G149" s="140"/>
    </row>
    <row r="150" spans="1:8">
      <c r="A150" s="68">
        <v>800</v>
      </c>
      <c r="B150" s="18">
        <v>841</v>
      </c>
      <c r="C150" s="10" t="s">
        <v>157</v>
      </c>
      <c r="D150" s="27">
        <v>243200000</v>
      </c>
      <c r="E150" s="27">
        <v>112681036</v>
      </c>
      <c r="F150" s="27">
        <f t="shared" si="1"/>
        <v>130518964</v>
      </c>
      <c r="G150" s="140"/>
    </row>
    <row r="151" spans="1:8">
      <c r="A151" s="71"/>
      <c r="B151" s="18">
        <v>845</v>
      </c>
      <c r="C151" s="10" t="s">
        <v>158</v>
      </c>
      <c r="D151" s="27">
        <v>240000000</v>
      </c>
      <c r="E151" s="27">
        <v>0</v>
      </c>
      <c r="F151" s="27">
        <f t="shared" si="1"/>
        <v>240000000</v>
      </c>
      <c r="G151" s="140"/>
    </row>
    <row r="152" spans="1:8">
      <c r="A152" s="67">
        <v>900</v>
      </c>
      <c r="B152" s="18">
        <v>910</v>
      </c>
      <c r="C152" s="10" t="s">
        <v>159</v>
      </c>
      <c r="D152" s="27">
        <v>104000000</v>
      </c>
      <c r="E152" s="27">
        <v>29446925</v>
      </c>
      <c r="F152" s="27">
        <f t="shared" si="1"/>
        <v>74553075</v>
      </c>
      <c r="G152" s="140"/>
      <c r="H152" s="25"/>
    </row>
    <row r="153" spans="1:8">
      <c r="A153" s="67"/>
      <c r="B153" s="18">
        <v>920</v>
      </c>
      <c r="C153" s="10" t="s">
        <v>215</v>
      </c>
      <c r="D153" s="27">
        <v>10000000</v>
      </c>
      <c r="E153" s="27">
        <v>0</v>
      </c>
      <c r="F153" s="27">
        <f t="shared" si="1"/>
        <v>10000000</v>
      </c>
      <c r="G153" s="140"/>
      <c r="H153" s="25"/>
    </row>
    <row r="154" spans="1:8">
      <c r="A154" s="154" t="s">
        <v>162</v>
      </c>
      <c r="B154" s="166"/>
      <c r="C154" s="155"/>
      <c r="D154" s="28">
        <f>SUM(D119:D153)</f>
        <v>32657506475</v>
      </c>
      <c r="E154" s="28">
        <f>SUM(E119:E153)</f>
        <v>13894869152</v>
      </c>
      <c r="F154" s="28">
        <f t="shared" si="1"/>
        <v>18762637323</v>
      </c>
      <c r="G154" s="141"/>
      <c r="H154" s="25">
        <f>+E154/D154</f>
        <v>0.42547244574954951</v>
      </c>
    </row>
    <row r="155" spans="1:8" ht="183" customHeight="1">
      <c r="A155" s="67"/>
      <c r="B155" s="82"/>
      <c r="C155" s="82"/>
      <c r="D155" s="82"/>
      <c r="E155" s="82"/>
      <c r="F155" s="82"/>
      <c r="G155" s="82"/>
    </row>
    <row r="156" spans="1:8" s="6" customFormat="1">
      <c r="A156" s="161" t="s">
        <v>164</v>
      </c>
      <c r="B156" s="162"/>
      <c r="C156" s="162"/>
      <c r="D156" s="162"/>
      <c r="E156" s="162"/>
      <c r="F156" s="162"/>
      <c r="G156" s="163"/>
    </row>
    <row r="157" spans="1:8" s="6" customFormat="1">
      <c r="A157" s="164" t="s">
        <v>90</v>
      </c>
      <c r="B157" s="165"/>
      <c r="C157" s="16" t="s">
        <v>23</v>
      </c>
      <c r="D157" s="16" t="s">
        <v>35</v>
      </c>
      <c r="E157" s="16" t="s">
        <v>36</v>
      </c>
      <c r="F157" s="16" t="s">
        <v>37</v>
      </c>
      <c r="G157" s="13" t="s">
        <v>38</v>
      </c>
      <c r="H157" s="2"/>
    </row>
    <row r="158" spans="1:8">
      <c r="A158" s="68">
        <v>100</v>
      </c>
      <c r="B158" s="18">
        <v>111</v>
      </c>
      <c r="C158" s="10" t="s">
        <v>130</v>
      </c>
      <c r="D158" s="27">
        <v>1260000000</v>
      </c>
      <c r="E158" s="27">
        <v>468000000</v>
      </c>
      <c r="F158" s="27">
        <f>+D158-E158</f>
        <v>792000000</v>
      </c>
      <c r="G158" s="139" t="s">
        <v>248</v>
      </c>
    </row>
    <row r="159" spans="1:8">
      <c r="A159" s="70"/>
      <c r="B159" s="18">
        <v>114</v>
      </c>
      <c r="C159" s="10" t="s">
        <v>132</v>
      </c>
      <c r="D159" s="27">
        <v>105000000</v>
      </c>
      <c r="E159" s="27">
        <v>0</v>
      </c>
      <c r="F159" s="27">
        <f t="shared" ref="F159:F161" si="2">+D159-E159</f>
        <v>105000000</v>
      </c>
      <c r="G159" s="140"/>
    </row>
    <row r="160" spans="1:8">
      <c r="A160" s="70"/>
      <c r="B160" s="18">
        <v>123</v>
      </c>
      <c r="C160" s="10" t="s">
        <v>133</v>
      </c>
      <c r="D160" s="27">
        <v>557929487</v>
      </c>
      <c r="E160" s="27">
        <v>0</v>
      </c>
      <c r="F160" s="27">
        <f t="shared" si="2"/>
        <v>557929487</v>
      </c>
      <c r="G160" s="140"/>
    </row>
    <row r="161" spans="1:7">
      <c r="A161" s="70"/>
      <c r="B161" s="18">
        <v>131</v>
      </c>
      <c r="C161" s="10" t="s">
        <v>134</v>
      </c>
      <c r="D161" s="27">
        <v>0</v>
      </c>
      <c r="E161" s="27">
        <v>0</v>
      </c>
      <c r="F161" s="27">
        <f t="shared" si="2"/>
        <v>0</v>
      </c>
      <c r="G161" s="140"/>
    </row>
    <row r="162" spans="1:7">
      <c r="A162" s="70"/>
      <c r="B162" s="18">
        <v>133</v>
      </c>
      <c r="C162" s="10" t="s">
        <v>135</v>
      </c>
      <c r="D162" s="27">
        <v>2424320000</v>
      </c>
      <c r="E162" s="27">
        <v>1279250000</v>
      </c>
      <c r="F162" s="27">
        <f t="shared" ref="F162:F177" si="3">+D162-E162</f>
        <v>1145070000</v>
      </c>
      <c r="G162" s="140"/>
    </row>
    <row r="163" spans="1:7">
      <c r="A163" s="71"/>
      <c r="B163" s="18">
        <v>145</v>
      </c>
      <c r="C163" s="10" t="s">
        <v>165</v>
      </c>
      <c r="D163" s="27">
        <v>3253865368</v>
      </c>
      <c r="E163" s="27">
        <v>1490620140</v>
      </c>
      <c r="F163" s="27">
        <f t="shared" si="3"/>
        <v>1763245228</v>
      </c>
      <c r="G163" s="140"/>
    </row>
    <row r="164" spans="1:7">
      <c r="A164" s="68">
        <v>200</v>
      </c>
      <c r="B164" s="18">
        <v>220</v>
      </c>
      <c r="C164" s="10" t="s">
        <v>139</v>
      </c>
      <c r="D164" s="27">
        <v>0</v>
      </c>
      <c r="E164" s="27">
        <v>0</v>
      </c>
      <c r="F164" s="27">
        <f t="shared" si="3"/>
        <v>0</v>
      </c>
      <c r="G164" s="140"/>
    </row>
    <row r="165" spans="1:7">
      <c r="A165" s="70"/>
      <c r="B165" s="18">
        <v>230</v>
      </c>
      <c r="C165" s="10" t="s">
        <v>140</v>
      </c>
      <c r="D165" s="27">
        <v>351635470</v>
      </c>
      <c r="E165" s="27">
        <v>156726460</v>
      </c>
      <c r="F165" s="27">
        <f t="shared" si="3"/>
        <v>194909010</v>
      </c>
      <c r="G165" s="140"/>
    </row>
    <row r="166" spans="1:7">
      <c r="A166" s="70"/>
      <c r="B166" s="18">
        <v>240</v>
      </c>
      <c r="C166" s="10" t="s">
        <v>141</v>
      </c>
      <c r="D166" s="27">
        <v>132497092</v>
      </c>
      <c r="E166" s="27">
        <v>0</v>
      </c>
      <c r="F166" s="27">
        <f t="shared" si="3"/>
        <v>132497092</v>
      </c>
      <c r="G166" s="140"/>
    </row>
    <row r="167" spans="1:7">
      <c r="A167" s="70"/>
      <c r="B167" s="18">
        <v>260</v>
      </c>
      <c r="C167" s="10" t="s">
        <v>143</v>
      </c>
      <c r="D167" s="27">
        <v>1126620537</v>
      </c>
      <c r="E167" s="27">
        <v>75864439</v>
      </c>
      <c r="F167" s="27">
        <f t="shared" si="3"/>
        <v>1050756098</v>
      </c>
      <c r="G167" s="140"/>
    </row>
    <row r="168" spans="1:7">
      <c r="A168" s="70"/>
      <c r="B168" s="18">
        <v>280</v>
      </c>
      <c r="C168" s="10" t="s">
        <v>145</v>
      </c>
      <c r="D168" s="27">
        <v>34496000</v>
      </c>
      <c r="E168" s="27">
        <v>0</v>
      </c>
      <c r="F168" s="27">
        <f t="shared" si="3"/>
        <v>34496000</v>
      </c>
      <c r="G168" s="140"/>
    </row>
    <row r="169" spans="1:7">
      <c r="A169" s="71"/>
      <c r="B169" s="18">
        <v>290</v>
      </c>
      <c r="C169" s="10" t="s">
        <v>166</v>
      </c>
      <c r="D169" s="27">
        <v>201004536</v>
      </c>
      <c r="E169" s="27">
        <v>21450000</v>
      </c>
      <c r="F169" s="27">
        <f t="shared" si="3"/>
        <v>179554536</v>
      </c>
      <c r="G169" s="140"/>
    </row>
    <row r="170" spans="1:7">
      <c r="A170" s="68">
        <v>300</v>
      </c>
      <c r="B170" s="18">
        <v>330</v>
      </c>
      <c r="C170" s="10" t="s">
        <v>167</v>
      </c>
      <c r="D170" s="27">
        <v>37500000</v>
      </c>
      <c r="E170" s="27">
        <v>13911709</v>
      </c>
      <c r="F170" s="27">
        <f t="shared" si="3"/>
        <v>23588291</v>
      </c>
      <c r="G170" s="140"/>
    </row>
    <row r="171" spans="1:7">
      <c r="A171" s="70"/>
      <c r="B171" s="18">
        <v>340</v>
      </c>
      <c r="C171" s="10" t="s">
        <v>168</v>
      </c>
      <c r="D171" s="27">
        <v>96378110</v>
      </c>
      <c r="E171" s="27">
        <v>0</v>
      </c>
      <c r="F171" s="27">
        <f t="shared" si="3"/>
        <v>96378110</v>
      </c>
      <c r="G171" s="140"/>
    </row>
    <row r="172" spans="1:7">
      <c r="A172" s="70"/>
      <c r="B172" s="18">
        <v>360</v>
      </c>
      <c r="C172" s="10" t="s">
        <v>150</v>
      </c>
      <c r="D172" s="27">
        <v>207393981</v>
      </c>
      <c r="E172" s="27">
        <v>44178094</v>
      </c>
      <c r="F172" s="27">
        <f t="shared" si="3"/>
        <v>163215887</v>
      </c>
      <c r="G172" s="140"/>
    </row>
    <row r="173" spans="1:7">
      <c r="A173" s="71"/>
      <c r="B173" s="18">
        <v>390</v>
      </c>
      <c r="C173" s="10" t="s">
        <v>151</v>
      </c>
      <c r="D173" s="27">
        <v>38250000</v>
      </c>
      <c r="E173" s="27">
        <v>0</v>
      </c>
      <c r="F173" s="27">
        <f t="shared" si="3"/>
        <v>38250000</v>
      </c>
      <c r="G173" s="140"/>
    </row>
    <row r="174" spans="1:7">
      <c r="A174" s="68">
        <v>500</v>
      </c>
      <c r="B174" s="18">
        <v>520</v>
      </c>
      <c r="C174" s="10" t="s">
        <v>216</v>
      </c>
      <c r="D174" s="27">
        <v>0</v>
      </c>
      <c r="E174" s="27">
        <v>0</v>
      </c>
      <c r="F174" s="27">
        <f t="shared" si="3"/>
        <v>0</v>
      </c>
      <c r="G174" s="140"/>
    </row>
    <row r="175" spans="1:7">
      <c r="A175" s="70"/>
      <c r="B175" s="18">
        <v>530</v>
      </c>
      <c r="C175" s="10" t="s">
        <v>169</v>
      </c>
      <c r="D175" s="27">
        <v>633685083</v>
      </c>
      <c r="E175" s="27">
        <v>0</v>
      </c>
      <c r="F175" s="27">
        <f t="shared" si="3"/>
        <v>633685083</v>
      </c>
      <c r="G175" s="140"/>
    </row>
    <row r="176" spans="1:7">
      <c r="A176" s="70"/>
      <c r="B176" s="18">
        <v>540</v>
      </c>
      <c r="C176" s="10" t="s">
        <v>170</v>
      </c>
      <c r="D176" s="27">
        <v>337200000</v>
      </c>
      <c r="E176" s="27">
        <v>0</v>
      </c>
      <c r="F176" s="27">
        <f t="shared" si="3"/>
        <v>337200000</v>
      </c>
      <c r="G176" s="140"/>
    </row>
    <row r="177" spans="1:8">
      <c r="A177" s="71"/>
      <c r="B177" s="18">
        <v>570</v>
      </c>
      <c r="C177" s="10" t="s">
        <v>171</v>
      </c>
      <c r="D177" s="27">
        <v>376720630</v>
      </c>
      <c r="E177" s="27">
        <v>0</v>
      </c>
      <c r="F177" s="27">
        <f t="shared" si="3"/>
        <v>376720630</v>
      </c>
      <c r="G177" s="140"/>
    </row>
    <row r="178" spans="1:8">
      <c r="A178" s="154" t="s">
        <v>172</v>
      </c>
      <c r="B178" s="166"/>
      <c r="C178" s="155"/>
      <c r="D178" s="28">
        <f>SUM(D158:D177)</f>
        <v>11174496294</v>
      </c>
      <c r="E178" s="28">
        <f>SUM(E158:E177)</f>
        <v>3550000842</v>
      </c>
      <c r="F178" s="28">
        <f>+D178-E178</f>
        <v>7624495452</v>
      </c>
      <c r="G178" s="140"/>
      <c r="H178" s="25"/>
    </row>
    <row r="179" spans="1:8">
      <c r="A179" s="154" t="s">
        <v>173</v>
      </c>
      <c r="B179" s="166"/>
      <c r="C179" s="155"/>
      <c r="D179" s="28">
        <f>+D154+D178</f>
        <v>43832002769</v>
      </c>
      <c r="E179" s="28">
        <f>+E154+E178</f>
        <v>17444869994</v>
      </c>
      <c r="F179" s="28">
        <f>+D179-E179</f>
        <v>26387132775</v>
      </c>
      <c r="G179" s="141"/>
      <c r="H179" s="25"/>
    </row>
    <row r="180" spans="1:8" ht="182.25" customHeight="1">
      <c r="A180" s="68"/>
      <c r="B180" s="69"/>
      <c r="C180" s="69"/>
      <c r="D180" s="69"/>
      <c r="E180" s="69"/>
      <c r="F180" s="69"/>
      <c r="G180" s="69"/>
    </row>
    <row r="181" spans="1:8" s="37" customFormat="1">
      <c r="A181" s="30"/>
      <c r="B181" s="31"/>
      <c r="C181" s="31"/>
      <c r="D181" s="31"/>
      <c r="E181" s="31"/>
      <c r="F181" s="31"/>
      <c r="G181" s="31"/>
    </row>
    <row r="182" spans="1:8" s="37" customFormat="1">
      <c r="A182" s="30"/>
      <c r="B182" s="31"/>
      <c r="C182" s="31"/>
      <c r="D182" s="31"/>
      <c r="E182" s="31"/>
      <c r="F182" s="31"/>
      <c r="G182" s="31"/>
    </row>
    <row r="183" spans="1:8" s="37" customFormat="1">
      <c r="A183" s="30"/>
      <c r="B183" s="31"/>
      <c r="C183" s="31"/>
      <c r="D183" s="31"/>
      <c r="E183" s="31"/>
      <c r="F183" s="31"/>
      <c r="G183" s="31"/>
    </row>
    <row r="184" spans="1:8">
      <c r="A184" s="181" t="s">
        <v>113</v>
      </c>
      <c r="B184" s="181"/>
      <c r="C184" s="181"/>
      <c r="D184" s="181"/>
      <c r="E184" s="181"/>
      <c r="F184" s="181"/>
      <c r="G184" s="181"/>
    </row>
    <row r="185" spans="1:8">
      <c r="A185" s="84" t="s">
        <v>114</v>
      </c>
      <c r="B185" s="84"/>
      <c r="C185" s="84"/>
      <c r="D185" s="84"/>
      <c r="E185" s="84"/>
      <c r="F185" s="84"/>
      <c r="G185" s="84"/>
    </row>
    <row r="186" spans="1:8" ht="31.5">
      <c r="A186" s="12" t="s">
        <v>22</v>
      </c>
      <c r="B186" s="12" t="s">
        <v>40</v>
      </c>
      <c r="C186" s="81" t="s">
        <v>23</v>
      </c>
      <c r="D186" s="81"/>
      <c r="E186" s="81" t="s">
        <v>41</v>
      </c>
      <c r="F186" s="81"/>
      <c r="G186" s="12" t="s">
        <v>42</v>
      </c>
    </row>
    <row r="187" spans="1:8" ht="103.5" customHeight="1">
      <c r="A187" s="9">
        <v>1</v>
      </c>
      <c r="B187" s="9" t="s">
        <v>258</v>
      </c>
      <c r="C187" s="130" t="s">
        <v>257</v>
      </c>
      <c r="D187" s="130"/>
      <c r="E187" s="130" t="s">
        <v>174</v>
      </c>
      <c r="F187" s="130"/>
      <c r="G187" s="61" t="s">
        <v>233</v>
      </c>
      <c r="H187" s="44"/>
    </row>
    <row r="188" spans="1:8" ht="53.25" customHeight="1">
      <c r="A188" s="19">
        <f>+A187+1</f>
        <v>2</v>
      </c>
      <c r="B188" s="19"/>
      <c r="C188" s="130" t="s">
        <v>175</v>
      </c>
      <c r="D188" s="130"/>
      <c r="E188" s="130" t="s">
        <v>176</v>
      </c>
      <c r="F188" s="130"/>
      <c r="G188" s="10" t="s">
        <v>177</v>
      </c>
    </row>
    <row r="189" spans="1:8" s="6" customFormat="1" ht="53.25" customHeight="1">
      <c r="A189" s="60">
        <f t="shared" ref="A189:A191" si="4">+A188+1</f>
        <v>3</v>
      </c>
      <c r="B189" s="19"/>
      <c r="C189" s="130" t="s">
        <v>178</v>
      </c>
      <c r="D189" s="130"/>
      <c r="E189" s="130" t="s">
        <v>176</v>
      </c>
      <c r="F189" s="130"/>
      <c r="G189" s="10" t="s">
        <v>179</v>
      </c>
    </row>
    <row r="190" spans="1:8" s="6" customFormat="1" ht="53.25" customHeight="1">
      <c r="A190" s="60">
        <f t="shared" si="4"/>
        <v>4</v>
      </c>
      <c r="B190" s="19"/>
      <c r="C190" s="117" t="s">
        <v>180</v>
      </c>
      <c r="D190" s="119"/>
      <c r="E190" s="130" t="s">
        <v>176</v>
      </c>
      <c r="F190" s="130"/>
      <c r="G190" s="10" t="s">
        <v>181</v>
      </c>
    </row>
    <row r="191" spans="1:8" s="6" customFormat="1" ht="53.25" customHeight="1">
      <c r="A191" s="60">
        <f t="shared" si="4"/>
        <v>5</v>
      </c>
      <c r="B191" s="19"/>
      <c r="C191" s="117" t="s">
        <v>183</v>
      </c>
      <c r="D191" s="119"/>
      <c r="E191" s="130" t="s">
        <v>176</v>
      </c>
      <c r="F191" s="130"/>
      <c r="G191" s="29" t="s">
        <v>182</v>
      </c>
    </row>
    <row r="192" spans="1:8" s="6" customFormat="1">
      <c r="A192" s="30"/>
      <c r="B192" s="30"/>
      <c r="C192" s="38"/>
      <c r="D192" s="38"/>
      <c r="E192" s="38"/>
      <c r="F192" s="38"/>
      <c r="G192" s="39"/>
    </row>
    <row r="193" spans="1:8" s="6" customFormat="1">
      <c r="A193" s="30"/>
      <c r="B193" s="30"/>
      <c r="C193" s="38"/>
      <c r="D193" s="38"/>
      <c r="E193" s="38"/>
      <c r="F193" s="38"/>
      <c r="G193" s="39"/>
    </row>
    <row r="194" spans="1:8" s="6" customFormat="1">
      <c r="A194" s="30"/>
      <c r="B194" s="30"/>
      <c r="C194" s="38"/>
      <c r="D194" s="38"/>
      <c r="E194" s="38"/>
      <c r="F194" s="38"/>
      <c r="G194" s="39"/>
    </row>
    <row r="195" spans="1:8">
      <c r="A195" s="142" t="s">
        <v>115</v>
      </c>
      <c r="B195" s="143"/>
      <c r="C195" s="143"/>
      <c r="D195" s="143"/>
      <c r="E195" s="143"/>
      <c r="F195" s="143"/>
      <c r="G195" s="144"/>
    </row>
    <row r="196" spans="1:8">
      <c r="A196" s="145" t="s">
        <v>190</v>
      </c>
      <c r="B196" s="146"/>
      <c r="C196" s="145" t="s">
        <v>23</v>
      </c>
      <c r="D196" s="146"/>
      <c r="E196" s="20" t="s">
        <v>71</v>
      </c>
      <c r="F196" s="145" t="s">
        <v>75</v>
      </c>
      <c r="G196" s="146"/>
    </row>
    <row r="197" spans="1:8">
      <c r="A197" s="182" t="s">
        <v>191</v>
      </c>
      <c r="B197" s="183"/>
      <c r="C197" s="147" t="s">
        <v>187</v>
      </c>
      <c r="D197" s="148"/>
      <c r="E197" s="32">
        <v>2019</v>
      </c>
      <c r="F197" s="120" t="s">
        <v>186</v>
      </c>
      <c r="G197" s="121"/>
    </row>
    <row r="198" spans="1:8">
      <c r="A198" s="184"/>
      <c r="B198" s="185"/>
      <c r="C198" s="147" t="s">
        <v>188</v>
      </c>
      <c r="D198" s="148"/>
      <c r="E198" s="32">
        <v>2019</v>
      </c>
      <c r="F198" s="120" t="s">
        <v>189</v>
      </c>
      <c r="G198" s="121"/>
    </row>
    <row r="199" spans="1:8" s="6" customFormat="1">
      <c r="A199" s="30"/>
      <c r="B199" s="31"/>
      <c r="C199" s="31"/>
      <c r="D199" s="31"/>
      <c r="E199" s="31"/>
      <c r="F199" s="31"/>
      <c r="G199" s="31"/>
    </row>
    <row r="200" spans="1:8" s="6" customFormat="1">
      <c r="A200" s="30"/>
      <c r="B200" s="31"/>
      <c r="C200" s="31"/>
      <c r="D200" s="31"/>
      <c r="E200" s="31"/>
      <c r="F200" s="31"/>
      <c r="G200" s="31"/>
    </row>
    <row r="201" spans="1:8" ht="34.5" customHeight="1">
      <c r="A201" s="84" t="s">
        <v>116</v>
      </c>
      <c r="B201" s="84"/>
      <c r="C201" s="84"/>
      <c r="D201" s="84"/>
      <c r="E201" s="84"/>
      <c r="F201" s="84"/>
      <c r="G201" s="84"/>
    </row>
    <row r="202" spans="1:8" ht="63">
      <c r="A202" s="21" t="s">
        <v>82</v>
      </c>
      <c r="B202" s="21" t="s">
        <v>95</v>
      </c>
      <c r="C202" s="12" t="s">
        <v>94</v>
      </c>
      <c r="D202" s="81" t="s">
        <v>81</v>
      </c>
      <c r="E202" s="81"/>
      <c r="F202" s="81"/>
      <c r="G202" s="1" t="s">
        <v>39</v>
      </c>
      <c r="H202" s="6"/>
    </row>
    <row r="203" spans="1:8">
      <c r="A203" s="168" t="s">
        <v>204</v>
      </c>
      <c r="B203" s="118"/>
      <c r="C203" s="118"/>
      <c r="D203" s="118"/>
      <c r="E203" s="118"/>
      <c r="F203" s="118"/>
      <c r="G203" s="119"/>
      <c r="H203" s="6"/>
    </row>
    <row r="204" spans="1:8" s="56" customFormat="1">
      <c r="A204" s="30"/>
      <c r="B204" s="31"/>
      <c r="C204" s="31"/>
      <c r="D204" s="31"/>
      <c r="E204" s="31"/>
      <c r="F204" s="31"/>
      <c r="G204" s="31"/>
    </row>
    <row r="205" spans="1:8" s="56" customFormat="1">
      <c r="A205" s="30"/>
      <c r="B205" s="31"/>
      <c r="C205" s="31"/>
      <c r="D205" s="31"/>
      <c r="E205" s="31"/>
      <c r="F205" s="31"/>
      <c r="G205" s="31"/>
    </row>
    <row r="206" spans="1:8" s="56" customFormat="1">
      <c r="A206" s="30"/>
      <c r="B206" s="31"/>
      <c r="C206" s="31"/>
      <c r="D206" s="31"/>
      <c r="E206" s="31"/>
      <c r="F206" s="31"/>
      <c r="G206" s="31"/>
    </row>
    <row r="207" spans="1:8" s="22" customFormat="1" ht="31.5" customHeight="1">
      <c r="A207" s="193" t="s">
        <v>117</v>
      </c>
      <c r="B207" s="194"/>
      <c r="C207" s="194"/>
      <c r="D207" s="194"/>
      <c r="E207" s="194"/>
      <c r="F207" s="194"/>
      <c r="G207" s="195"/>
    </row>
    <row r="208" spans="1:8" s="22" customFormat="1">
      <c r="A208" s="178" t="s">
        <v>118</v>
      </c>
      <c r="B208" s="179"/>
      <c r="C208" s="179"/>
      <c r="D208" s="179"/>
      <c r="E208" s="179"/>
      <c r="F208" s="179"/>
      <c r="G208" s="180"/>
    </row>
    <row r="209" spans="1:8" s="22" customFormat="1">
      <c r="A209" s="145" t="s">
        <v>83</v>
      </c>
      <c r="B209" s="146"/>
      <c r="C209" s="145" t="s">
        <v>84</v>
      </c>
      <c r="D209" s="146"/>
      <c r="E209" s="145" t="s">
        <v>75</v>
      </c>
      <c r="F209" s="167"/>
      <c r="G209" s="146"/>
    </row>
    <row r="210" spans="1:8" s="22" customFormat="1">
      <c r="A210" s="147">
        <v>1</v>
      </c>
      <c r="B210" s="148"/>
      <c r="C210" s="147" t="s">
        <v>251</v>
      </c>
      <c r="D210" s="148"/>
      <c r="E210" s="169" t="s">
        <v>213</v>
      </c>
      <c r="F210" s="170"/>
      <c r="G210" s="171"/>
    </row>
    <row r="211" spans="1:8" s="22" customFormat="1">
      <c r="A211" s="147">
        <v>1</v>
      </c>
      <c r="B211" s="148"/>
      <c r="C211" s="147" t="s">
        <v>185</v>
      </c>
      <c r="D211" s="148"/>
      <c r="E211" s="172"/>
      <c r="F211" s="173"/>
      <c r="G211" s="174"/>
    </row>
    <row r="212" spans="1:8">
      <c r="A212" s="14"/>
      <c r="B212" s="15"/>
      <c r="C212" s="15"/>
      <c r="D212" s="15"/>
      <c r="E212" s="15"/>
      <c r="F212" s="15"/>
      <c r="G212" s="15"/>
    </row>
    <row r="213" spans="1:8">
      <c r="A213" s="14"/>
      <c r="B213" s="15"/>
      <c r="C213" s="15"/>
      <c r="D213" s="15"/>
      <c r="E213" s="15"/>
      <c r="F213" s="15"/>
      <c r="G213" s="15"/>
    </row>
    <row r="214" spans="1:8">
      <c r="A214" s="14"/>
      <c r="B214" s="15"/>
      <c r="C214" s="15"/>
      <c r="D214" s="15"/>
      <c r="E214" s="15"/>
      <c r="F214" s="15"/>
      <c r="G214" s="15"/>
    </row>
    <row r="215" spans="1:8">
      <c r="A215" s="84" t="s">
        <v>119</v>
      </c>
      <c r="B215" s="84"/>
      <c r="C215" s="84"/>
      <c r="D215" s="84"/>
      <c r="E215" s="84"/>
      <c r="F215" s="84"/>
      <c r="G215" s="84"/>
    </row>
    <row r="216" spans="1:8" ht="31.5">
      <c r="A216" s="12" t="s">
        <v>76</v>
      </c>
      <c r="B216" s="12" t="s">
        <v>77</v>
      </c>
      <c r="C216" s="81" t="s">
        <v>80</v>
      </c>
      <c r="D216" s="81"/>
      <c r="E216" s="12" t="s">
        <v>78</v>
      </c>
      <c r="F216" s="81" t="s">
        <v>79</v>
      </c>
      <c r="G216" s="81"/>
    </row>
    <row r="217" spans="1:8">
      <c r="A217" s="168" t="s">
        <v>204</v>
      </c>
      <c r="B217" s="118"/>
      <c r="C217" s="118"/>
      <c r="D217" s="118"/>
      <c r="E217" s="118"/>
      <c r="F217" s="118"/>
      <c r="G217" s="119"/>
    </row>
    <row r="218" spans="1:8" s="6" customFormat="1">
      <c r="A218" s="14"/>
      <c r="B218" s="14"/>
      <c r="C218" s="14"/>
      <c r="D218" s="14"/>
    </row>
    <row r="219" spans="1:8" s="6" customFormat="1">
      <c r="A219" s="14"/>
      <c r="B219" s="14"/>
      <c r="C219" s="14"/>
      <c r="D219" s="14"/>
    </row>
    <row r="220" spans="1:8" s="6" customFormat="1">
      <c r="A220" s="14"/>
      <c r="B220" s="14"/>
      <c r="C220" s="14"/>
      <c r="D220" s="14"/>
    </row>
    <row r="221" spans="1:8">
      <c r="A221" s="137" t="s">
        <v>120</v>
      </c>
      <c r="B221" s="149"/>
      <c r="C221" s="149"/>
      <c r="D221" s="149"/>
      <c r="E221" s="149"/>
      <c r="F221" s="149"/>
      <c r="G221" s="149"/>
      <c r="H221" s="44"/>
    </row>
    <row r="222" spans="1:8">
      <c r="A222" s="84" t="s">
        <v>121</v>
      </c>
      <c r="B222" s="84"/>
      <c r="C222" s="84"/>
      <c r="D222" s="84"/>
      <c r="E222" s="84"/>
      <c r="F222" s="84"/>
      <c r="G222" s="84"/>
      <c r="H222" s="44"/>
    </row>
    <row r="223" spans="1:8">
      <c r="A223" s="12" t="s">
        <v>43</v>
      </c>
      <c r="B223" s="12" t="s">
        <v>44</v>
      </c>
      <c r="C223" s="81" t="s">
        <v>23</v>
      </c>
      <c r="D223" s="81"/>
      <c r="E223" s="12" t="s">
        <v>45</v>
      </c>
      <c r="F223" s="81" t="s">
        <v>73</v>
      </c>
      <c r="G223" s="81"/>
      <c r="H223" s="44"/>
    </row>
    <row r="224" spans="1:8">
      <c r="A224" s="117" t="s">
        <v>234</v>
      </c>
      <c r="B224" s="118"/>
      <c r="C224" s="118"/>
      <c r="D224" s="118"/>
      <c r="E224" s="118"/>
      <c r="F224" s="118"/>
      <c r="G224" s="119"/>
      <c r="H224" s="44"/>
    </row>
    <row r="225" spans="1:8">
      <c r="A225" s="15"/>
      <c r="B225" s="15"/>
      <c r="C225" s="15"/>
      <c r="D225" s="15"/>
      <c r="E225" s="15"/>
      <c r="F225" s="15"/>
      <c r="G225" s="15"/>
      <c r="H225" s="44"/>
    </row>
    <row r="226" spans="1:8">
      <c r="A226" s="15"/>
      <c r="B226" s="15"/>
      <c r="C226" s="15"/>
      <c r="D226" s="15"/>
      <c r="E226" s="15"/>
      <c r="F226" s="15"/>
      <c r="G226" s="15"/>
      <c r="H226" s="44"/>
    </row>
    <row r="227" spans="1:8">
      <c r="A227" s="15"/>
      <c r="B227" s="15"/>
      <c r="C227" s="15"/>
      <c r="D227" s="15"/>
      <c r="E227" s="15"/>
      <c r="F227" s="15"/>
      <c r="G227" s="15"/>
      <c r="H227" s="44"/>
    </row>
    <row r="228" spans="1:8">
      <c r="A228" s="132" t="s">
        <v>122</v>
      </c>
      <c r="B228" s="132"/>
      <c r="C228" s="132"/>
      <c r="D228" s="132"/>
      <c r="E228" s="132"/>
      <c r="F228" s="132"/>
      <c r="G228" s="132"/>
      <c r="H228" s="44"/>
    </row>
    <row r="229" spans="1:8">
      <c r="A229" s="158" t="s">
        <v>123</v>
      </c>
      <c r="B229" s="158"/>
      <c r="C229" s="158"/>
      <c r="D229" s="158"/>
      <c r="E229" s="158"/>
      <c r="F229" s="158"/>
      <c r="G229" s="158"/>
      <c r="H229" s="44"/>
    </row>
    <row r="230" spans="1:8">
      <c r="A230" s="80" t="s">
        <v>46</v>
      </c>
      <c r="B230" s="80"/>
      <c r="C230" s="80"/>
      <c r="D230" s="80"/>
      <c r="E230" s="80"/>
      <c r="F230" s="80"/>
      <c r="G230" s="80"/>
    </row>
    <row r="231" spans="1:8">
      <c r="A231" s="16" t="s">
        <v>74</v>
      </c>
      <c r="B231" s="16" t="s">
        <v>71</v>
      </c>
      <c r="C231" s="80" t="s">
        <v>23</v>
      </c>
      <c r="D231" s="80"/>
      <c r="E231" s="80"/>
      <c r="F231" s="81" t="s">
        <v>47</v>
      </c>
      <c r="G231" s="81"/>
    </row>
    <row r="232" spans="1:8">
      <c r="A232" s="72" t="s">
        <v>235</v>
      </c>
      <c r="B232" s="73"/>
      <c r="C232" s="73"/>
      <c r="D232" s="73"/>
      <c r="E232" s="73"/>
      <c r="F232" s="73"/>
      <c r="G232" s="74"/>
    </row>
    <row r="233" spans="1:8" s="49" customFormat="1" ht="15.75" customHeight="1">
      <c r="A233" s="6"/>
      <c r="B233" s="6"/>
      <c r="C233" s="6"/>
      <c r="D233" s="6"/>
      <c r="E233" s="6"/>
      <c r="F233" s="6"/>
      <c r="G233" s="6"/>
    </row>
    <row r="234" spans="1:8" s="49" customFormat="1" ht="15.75" customHeight="1">
      <c r="A234" s="6"/>
      <c r="B234" s="6"/>
      <c r="C234" s="6"/>
      <c r="D234" s="6"/>
      <c r="E234" s="6"/>
      <c r="F234" s="6"/>
      <c r="G234" s="6"/>
    </row>
    <row r="235" spans="1:8" s="49" customFormat="1" ht="15.75" customHeight="1">
      <c r="A235" s="6"/>
      <c r="B235" s="6"/>
      <c r="C235" s="6"/>
      <c r="D235" s="6"/>
      <c r="E235" s="6"/>
      <c r="F235" s="6"/>
      <c r="G235" s="6"/>
    </row>
    <row r="236" spans="1:8">
      <c r="A236" s="80" t="s">
        <v>48</v>
      </c>
      <c r="B236" s="80"/>
      <c r="C236" s="80"/>
      <c r="D236" s="80"/>
      <c r="E236" s="80"/>
      <c r="F236" s="80"/>
      <c r="G236" s="80"/>
    </row>
    <row r="237" spans="1:8">
      <c r="A237" s="16" t="s">
        <v>74</v>
      </c>
      <c r="B237" s="16" t="s">
        <v>71</v>
      </c>
      <c r="C237" s="80" t="s">
        <v>23</v>
      </c>
      <c r="D237" s="80"/>
      <c r="E237" s="80"/>
      <c r="F237" s="81" t="s">
        <v>47</v>
      </c>
      <c r="G237" s="81"/>
    </row>
    <row r="238" spans="1:8" ht="45" customHeight="1">
      <c r="A238" s="63">
        <v>7</v>
      </c>
      <c r="B238" s="64">
        <v>45789</v>
      </c>
      <c r="C238" s="117" t="s">
        <v>274</v>
      </c>
      <c r="D238" s="118"/>
      <c r="E238" s="119"/>
      <c r="F238" s="120" t="s">
        <v>275</v>
      </c>
      <c r="G238" s="121"/>
    </row>
    <row r="239" spans="1:8" s="6" customFormat="1" ht="15.75" customHeight="1"/>
    <row r="240" spans="1:8" s="6" customFormat="1" ht="15.75" customHeight="1"/>
    <row r="241" spans="1:7">
      <c r="A241" s="80" t="s">
        <v>49</v>
      </c>
      <c r="B241" s="80"/>
      <c r="C241" s="80"/>
      <c r="D241" s="80"/>
      <c r="E241" s="80"/>
      <c r="F241" s="80"/>
      <c r="G241" s="80"/>
    </row>
    <row r="242" spans="1:7">
      <c r="A242" s="16" t="s">
        <v>74</v>
      </c>
      <c r="B242" s="16" t="s">
        <v>71</v>
      </c>
      <c r="C242" s="80" t="s">
        <v>23</v>
      </c>
      <c r="D242" s="80"/>
      <c r="E242" s="80"/>
      <c r="F242" s="81" t="s">
        <v>47</v>
      </c>
      <c r="G242" s="81"/>
    </row>
    <row r="243" spans="1:7">
      <c r="A243" s="41">
        <v>1</v>
      </c>
      <c r="B243" s="42">
        <v>45290</v>
      </c>
      <c r="C243" s="67" t="s">
        <v>236</v>
      </c>
      <c r="D243" s="67"/>
      <c r="E243" s="67"/>
      <c r="F243" s="123" t="s">
        <v>239</v>
      </c>
      <c r="G243" s="124"/>
    </row>
    <row r="244" spans="1:7">
      <c r="A244" s="41">
        <v>2</v>
      </c>
      <c r="B244" s="42">
        <v>45290</v>
      </c>
      <c r="C244" s="67" t="s">
        <v>237</v>
      </c>
      <c r="D244" s="67"/>
      <c r="E244" s="67"/>
      <c r="F244" s="125"/>
      <c r="G244" s="126"/>
    </row>
    <row r="245" spans="1:7">
      <c r="A245" s="41">
        <v>3</v>
      </c>
      <c r="B245" s="42">
        <v>45290</v>
      </c>
      <c r="C245" s="67" t="s">
        <v>238</v>
      </c>
      <c r="D245" s="67"/>
      <c r="E245" s="67"/>
      <c r="F245" s="127"/>
      <c r="G245" s="128"/>
    </row>
    <row r="246" spans="1:7" s="6" customFormat="1">
      <c r="A246" s="190"/>
      <c r="B246" s="191"/>
      <c r="C246" s="30"/>
      <c r="D246" s="30"/>
      <c r="E246" s="30"/>
      <c r="F246" s="192"/>
      <c r="G246" s="192"/>
    </row>
    <row r="247" spans="1:7" s="6" customFormat="1">
      <c r="A247" s="190"/>
      <c r="B247" s="191"/>
      <c r="C247" s="30"/>
      <c r="D247" s="30"/>
      <c r="E247" s="30"/>
      <c r="F247" s="192"/>
      <c r="G247" s="192"/>
    </row>
    <row r="248" spans="1:7" s="6" customFormat="1"/>
    <row r="249" spans="1:7">
      <c r="A249" s="80" t="s">
        <v>50</v>
      </c>
      <c r="B249" s="80"/>
      <c r="C249" s="80"/>
      <c r="D249" s="80"/>
      <c r="E249" s="80"/>
      <c r="F249" s="80"/>
      <c r="G249" s="80"/>
    </row>
    <row r="250" spans="1:7">
      <c r="A250" s="16" t="s">
        <v>74</v>
      </c>
      <c r="B250" s="16" t="s">
        <v>71</v>
      </c>
      <c r="C250" s="80" t="s">
        <v>23</v>
      </c>
      <c r="D250" s="80"/>
      <c r="E250" s="80"/>
      <c r="F250" s="81" t="s">
        <v>47</v>
      </c>
      <c r="G250" s="81"/>
    </row>
    <row r="251" spans="1:7">
      <c r="A251" s="72" t="s">
        <v>214</v>
      </c>
      <c r="B251" s="73"/>
      <c r="C251" s="73"/>
      <c r="D251" s="73"/>
      <c r="E251" s="73"/>
      <c r="F251" s="73"/>
      <c r="G251" s="74"/>
    </row>
    <row r="252" spans="1:7" s="6" customFormat="1"/>
    <row r="253" spans="1:7" s="6" customFormat="1"/>
    <row r="254" spans="1:7" s="6" customFormat="1"/>
    <row r="255" spans="1:7">
      <c r="A255" s="80" t="s">
        <v>51</v>
      </c>
      <c r="B255" s="80"/>
      <c r="C255" s="80"/>
      <c r="D255" s="80"/>
      <c r="E255" s="80"/>
      <c r="F255" s="80"/>
      <c r="G255" s="80"/>
    </row>
    <row r="256" spans="1:7">
      <c r="A256" s="1" t="s">
        <v>2</v>
      </c>
      <c r="B256" s="16" t="s">
        <v>71</v>
      </c>
      <c r="C256" s="80" t="s">
        <v>52</v>
      </c>
      <c r="D256" s="80"/>
      <c r="E256" s="80"/>
      <c r="F256" s="81" t="s">
        <v>53</v>
      </c>
      <c r="G256" s="81"/>
    </row>
    <row r="257" spans="1:7">
      <c r="A257" s="63">
        <v>1</v>
      </c>
      <c r="B257" s="65">
        <v>45860</v>
      </c>
      <c r="C257" s="72" t="s">
        <v>277</v>
      </c>
      <c r="D257" s="73"/>
      <c r="E257" s="74"/>
      <c r="F257" s="133" t="s">
        <v>276</v>
      </c>
      <c r="G257" s="134"/>
    </row>
    <row r="258" spans="1:7" s="6" customFormat="1"/>
    <row r="259" spans="1:7" s="6" customFormat="1"/>
    <row r="260" spans="1:7" s="6" customFormat="1"/>
    <row r="261" spans="1:7">
      <c r="A261" s="158" t="s">
        <v>124</v>
      </c>
      <c r="B261" s="158"/>
      <c r="C261" s="158"/>
      <c r="D261" s="158"/>
      <c r="E261" s="158"/>
      <c r="F261" s="158"/>
      <c r="G261" s="158"/>
    </row>
    <row r="262" spans="1:7">
      <c r="A262" s="80" t="s">
        <v>54</v>
      </c>
      <c r="B262" s="80"/>
      <c r="C262" s="80"/>
      <c r="D262" s="80" t="s">
        <v>60</v>
      </c>
      <c r="E262" s="80"/>
      <c r="F262" s="80"/>
      <c r="G262" s="80"/>
    </row>
    <row r="263" spans="1:7">
      <c r="A263" s="85">
        <v>2021</v>
      </c>
      <c r="B263" s="131"/>
      <c r="C263" s="86"/>
      <c r="D263" s="85">
        <v>2.12</v>
      </c>
      <c r="E263" s="131"/>
      <c r="F263" s="131"/>
      <c r="G263" s="86"/>
    </row>
    <row r="264" spans="1:7">
      <c r="A264" s="85">
        <v>2022</v>
      </c>
      <c r="B264" s="131"/>
      <c r="C264" s="86"/>
      <c r="D264" s="85">
        <v>2.06</v>
      </c>
      <c r="E264" s="131"/>
      <c r="F264" s="131"/>
      <c r="G264" s="86"/>
    </row>
    <row r="265" spans="1:7">
      <c r="A265" s="85">
        <v>2023</v>
      </c>
      <c r="B265" s="131"/>
      <c r="C265" s="86"/>
      <c r="D265" s="85">
        <v>1.67</v>
      </c>
      <c r="E265" s="131"/>
      <c r="F265" s="131"/>
      <c r="G265" s="86"/>
    </row>
    <row r="266" spans="1:7">
      <c r="A266" s="67">
        <v>2024</v>
      </c>
      <c r="B266" s="67"/>
      <c r="C266" s="67"/>
      <c r="D266" s="67">
        <v>1.59</v>
      </c>
      <c r="E266" s="67"/>
      <c r="F266" s="67"/>
      <c r="G266" s="67"/>
    </row>
    <row r="267" spans="1:7" s="6" customFormat="1">
      <c r="A267" s="30"/>
      <c r="B267" s="30"/>
      <c r="C267" s="30"/>
      <c r="D267" s="30"/>
      <c r="E267" s="30"/>
      <c r="F267" s="30"/>
      <c r="G267" s="30"/>
    </row>
    <row r="268" spans="1:7">
      <c r="A268" s="132" t="s">
        <v>125</v>
      </c>
      <c r="B268" s="132"/>
      <c r="C268" s="132"/>
      <c r="D268" s="132"/>
      <c r="E268" s="132"/>
      <c r="F268" s="132"/>
      <c r="G268" s="132"/>
    </row>
    <row r="269" spans="1:7" ht="18" customHeight="1">
      <c r="A269" s="130" t="s">
        <v>281</v>
      </c>
      <c r="B269" s="130"/>
      <c r="C269" s="130"/>
      <c r="D269" s="130"/>
      <c r="E269" s="130"/>
      <c r="F269" s="130"/>
      <c r="G269" s="130"/>
    </row>
    <row r="270" spans="1:7" ht="18" customHeight="1">
      <c r="A270" s="130"/>
      <c r="B270" s="130"/>
      <c r="C270" s="130"/>
      <c r="D270" s="130"/>
      <c r="E270" s="130"/>
      <c r="F270" s="130"/>
      <c r="G270" s="130"/>
    </row>
    <row r="271" spans="1:7" ht="18" customHeight="1">
      <c r="A271" s="130"/>
      <c r="B271" s="130"/>
      <c r="C271" s="130"/>
      <c r="D271" s="130"/>
      <c r="E271" s="130"/>
      <c r="F271" s="130"/>
      <c r="G271" s="130"/>
    </row>
    <row r="272" spans="1:7" s="6" customFormat="1" ht="18" customHeight="1">
      <c r="A272" s="38"/>
      <c r="B272" s="38"/>
      <c r="C272" s="38"/>
      <c r="D272" s="38"/>
      <c r="E272" s="38"/>
      <c r="F272" s="38"/>
      <c r="G272" s="38"/>
    </row>
    <row r="273" spans="1:8" s="6" customFormat="1" ht="18" customHeight="1">
      <c r="A273" s="38"/>
      <c r="B273" s="38"/>
      <c r="C273" s="38"/>
      <c r="D273" s="38"/>
      <c r="E273" s="38"/>
      <c r="F273" s="38"/>
      <c r="G273" s="38"/>
    </row>
    <row r="274" spans="1:8" s="6" customFormat="1" ht="18" customHeight="1">
      <c r="A274" s="38"/>
      <c r="B274" s="38"/>
      <c r="C274" s="38"/>
      <c r="D274" s="38"/>
      <c r="E274" s="38"/>
      <c r="F274" s="38"/>
      <c r="G274" s="38"/>
    </row>
    <row r="275" spans="1:8" s="34" customFormat="1" ht="18.75">
      <c r="A275" s="122" t="s">
        <v>199</v>
      </c>
      <c r="B275" s="122"/>
      <c r="C275" s="122"/>
      <c r="D275" s="122"/>
      <c r="E275" s="122"/>
      <c r="F275" s="122"/>
      <c r="G275" s="122"/>
      <c r="H275" s="33"/>
    </row>
    <row r="276" spans="1:8" s="34" customFormat="1" ht="18.75">
      <c r="A276" s="122" t="s">
        <v>200</v>
      </c>
      <c r="B276" s="122"/>
      <c r="C276" s="122"/>
      <c r="D276" s="122"/>
      <c r="E276" s="122"/>
      <c r="F276" s="122"/>
      <c r="G276" s="122"/>
      <c r="H276" s="33"/>
    </row>
    <row r="277" spans="1:8" s="35" customFormat="1" ht="91.5" customHeight="1">
      <c r="A277" s="129" t="s">
        <v>218</v>
      </c>
      <c r="B277" s="129"/>
      <c r="C277" s="129" t="s">
        <v>209</v>
      </c>
      <c r="D277" s="129"/>
      <c r="E277" s="129" t="s">
        <v>243</v>
      </c>
      <c r="F277" s="129"/>
      <c r="G277" s="36"/>
    </row>
    <row r="278" spans="1:8" s="35" customFormat="1" ht="91.5" customHeight="1">
      <c r="A278" s="129" t="s">
        <v>240</v>
      </c>
      <c r="B278" s="129"/>
      <c r="C278" s="129" t="s">
        <v>241</v>
      </c>
      <c r="D278" s="129"/>
      <c r="E278" s="129" t="s">
        <v>242</v>
      </c>
      <c r="F278" s="129"/>
      <c r="G278" s="36"/>
    </row>
    <row r="279" spans="1:8" s="35" customFormat="1" ht="91.5" customHeight="1">
      <c r="A279" s="129" t="s">
        <v>245</v>
      </c>
      <c r="B279" s="129"/>
      <c r="C279" s="51"/>
      <c r="D279" s="51"/>
      <c r="E279" s="51"/>
      <c r="F279" s="51"/>
      <c r="G279" s="36"/>
    </row>
    <row r="280" spans="1:8" s="34" customFormat="1" ht="18.75">
      <c r="A280" s="122" t="s">
        <v>201</v>
      </c>
      <c r="B280" s="122"/>
      <c r="C280" s="122"/>
      <c r="D280" s="122"/>
      <c r="E280" s="122"/>
      <c r="F280" s="122"/>
      <c r="G280" s="122"/>
      <c r="H280" s="33"/>
    </row>
    <row r="281" spans="1:8" s="34" customFormat="1" ht="18.75">
      <c r="A281" s="122" t="s">
        <v>202</v>
      </c>
      <c r="B281" s="122"/>
      <c r="C281" s="122"/>
      <c r="D281" s="122"/>
      <c r="E281" s="122"/>
      <c r="F281" s="122"/>
      <c r="G281" s="122"/>
      <c r="H281" s="33"/>
    </row>
    <row r="282" spans="1:8" s="35" customFormat="1" ht="146.25" customHeight="1">
      <c r="A282" s="138" t="s">
        <v>244</v>
      </c>
      <c r="B282" s="138"/>
      <c r="C282" s="129"/>
      <c r="D282" s="129"/>
      <c r="E282" s="129"/>
      <c r="F282" s="129"/>
      <c r="G282" s="36"/>
    </row>
  </sheetData>
  <mergeCells count="240">
    <mergeCell ref="B69:D71"/>
    <mergeCell ref="A211:B211"/>
    <mergeCell ref="E49:G49"/>
    <mergeCell ref="E50:G50"/>
    <mergeCell ref="E51:G51"/>
    <mergeCell ref="E52:G52"/>
    <mergeCell ref="E53:G53"/>
    <mergeCell ref="E54:G54"/>
    <mergeCell ref="E55:G55"/>
    <mergeCell ref="E56:G56"/>
    <mergeCell ref="C191:D191"/>
    <mergeCell ref="A197:B198"/>
    <mergeCell ref="A140:A144"/>
    <mergeCell ref="A145:A149"/>
    <mergeCell ref="A150:A151"/>
    <mergeCell ref="G100:G101"/>
    <mergeCell ref="A154:C154"/>
    <mergeCell ref="A117:G117"/>
    <mergeCell ref="E93:F93"/>
    <mergeCell ref="C90:D90"/>
    <mergeCell ref="C91:D91"/>
    <mergeCell ref="C92:D92"/>
    <mergeCell ref="C93:D93"/>
    <mergeCell ref="C84:D84"/>
    <mergeCell ref="A11:G11"/>
    <mergeCell ref="A12:G12"/>
    <mergeCell ref="C211:D211"/>
    <mergeCell ref="A208:G208"/>
    <mergeCell ref="A201:G201"/>
    <mergeCell ref="D202:F202"/>
    <mergeCell ref="A98:G98"/>
    <mergeCell ref="A105:G105"/>
    <mergeCell ref="A118:B118"/>
    <mergeCell ref="E187:F187"/>
    <mergeCell ref="E188:F188"/>
    <mergeCell ref="E189:F189"/>
    <mergeCell ref="C187:D187"/>
    <mergeCell ref="C188:D188"/>
    <mergeCell ref="F100:F101"/>
    <mergeCell ref="C189:D189"/>
    <mergeCell ref="A184:G184"/>
    <mergeCell ref="A203:G203"/>
    <mergeCell ref="A164:A169"/>
    <mergeCell ref="A170:A173"/>
    <mergeCell ref="C190:D190"/>
    <mergeCell ref="E190:F190"/>
    <mergeCell ref="E89:F89"/>
    <mergeCell ref="E90:F90"/>
    <mergeCell ref="C89:D89"/>
    <mergeCell ref="A156:G156"/>
    <mergeCell ref="A157:B157"/>
    <mergeCell ref="A178:C178"/>
    <mergeCell ref="A179:C179"/>
    <mergeCell ref="E88:F88"/>
    <mergeCell ref="A229:G229"/>
    <mergeCell ref="A230:G230"/>
    <mergeCell ref="C231:E231"/>
    <mergeCell ref="F231:G231"/>
    <mergeCell ref="C186:D186"/>
    <mergeCell ref="E186:F186"/>
    <mergeCell ref="C209:D209"/>
    <mergeCell ref="E209:G209"/>
    <mergeCell ref="A224:G224"/>
    <mergeCell ref="A215:G215"/>
    <mergeCell ref="E191:F191"/>
    <mergeCell ref="A217:G217"/>
    <mergeCell ref="E210:G211"/>
    <mergeCell ref="C216:D216"/>
    <mergeCell ref="F216:G216"/>
    <mergeCell ref="C210:D210"/>
    <mergeCell ref="A228:G228"/>
    <mergeCell ref="A209:B209"/>
    <mergeCell ref="A185:G185"/>
    <mergeCell ref="E91:F91"/>
    <mergeCell ref="A155:G155"/>
    <mergeCell ref="A116:G116"/>
    <mergeCell ref="G119:G154"/>
    <mergeCell ref="D100:D101"/>
    <mergeCell ref="A130:A139"/>
    <mergeCell ref="B100:B101"/>
    <mergeCell ref="E94:F94"/>
    <mergeCell ref="A119:A129"/>
    <mergeCell ref="F21:G21"/>
    <mergeCell ref="B22:C22"/>
    <mergeCell ref="B41:C41"/>
    <mergeCell ref="A35:G35"/>
    <mergeCell ref="A36:G36"/>
    <mergeCell ref="A37:G37"/>
    <mergeCell ref="A38:G38"/>
    <mergeCell ref="E40:F40"/>
    <mergeCell ref="E41:F41"/>
    <mergeCell ref="F25:G25"/>
    <mergeCell ref="A39:G39"/>
    <mergeCell ref="A28:D28"/>
    <mergeCell ref="A29:D29"/>
    <mergeCell ref="A30:D30"/>
    <mergeCell ref="A31:D31"/>
    <mergeCell ref="E28:G28"/>
    <mergeCell ref="E29:G29"/>
    <mergeCell ref="E30:G30"/>
    <mergeCell ref="E31:G31"/>
    <mergeCell ref="B40:C40"/>
    <mergeCell ref="G41:G42"/>
    <mergeCell ref="E42:F42"/>
    <mergeCell ref="B42:C42"/>
    <mergeCell ref="A8:G9"/>
    <mergeCell ref="A10:G10"/>
    <mergeCell ref="A13:G13"/>
    <mergeCell ref="A18:G18"/>
    <mergeCell ref="A19:G19"/>
    <mergeCell ref="F22:G22"/>
    <mergeCell ref="F23:G23"/>
    <mergeCell ref="F24:G24"/>
    <mergeCell ref="F27:G27"/>
    <mergeCell ref="D22:E22"/>
    <mergeCell ref="D23:E23"/>
    <mergeCell ref="D24:E24"/>
    <mergeCell ref="D25:E25"/>
    <mergeCell ref="D27:E27"/>
    <mergeCell ref="B25:C25"/>
    <mergeCell ref="B27:C27"/>
    <mergeCell ref="A14:G15"/>
    <mergeCell ref="B20:C20"/>
    <mergeCell ref="D20:E20"/>
    <mergeCell ref="F20:G20"/>
    <mergeCell ref="B21:C21"/>
    <mergeCell ref="D21:E21"/>
    <mergeCell ref="B23:C23"/>
    <mergeCell ref="B24:C24"/>
    <mergeCell ref="A282:B282"/>
    <mergeCell ref="C282:D282"/>
    <mergeCell ref="E282:F282"/>
    <mergeCell ref="G158:G179"/>
    <mergeCell ref="A222:G222"/>
    <mergeCell ref="C223:D223"/>
    <mergeCell ref="F223:G223"/>
    <mergeCell ref="A195:G195"/>
    <mergeCell ref="A196:B196"/>
    <mergeCell ref="C196:D196"/>
    <mergeCell ref="F196:G196"/>
    <mergeCell ref="C197:D197"/>
    <mergeCell ref="F197:G197"/>
    <mergeCell ref="C198:D198"/>
    <mergeCell ref="F198:G198"/>
    <mergeCell ref="A207:G207"/>
    <mergeCell ref="A221:G221"/>
    <mergeCell ref="A275:G275"/>
    <mergeCell ref="A268:G268"/>
    <mergeCell ref="A263:C263"/>
    <mergeCell ref="A278:B278"/>
    <mergeCell ref="A280:G280"/>
    <mergeCell ref="C244:E244"/>
    <mergeCell ref="A265:C265"/>
    <mergeCell ref="A266:C266"/>
    <mergeCell ref="D263:G263"/>
    <mergeCell ref="D265:G265"/>
    <mergeCell ref="D266:G266"/>
    <mergeCell ref="A262:C262"/>
    <mergeCell ref="D262:G262"/>
    <mergeCell ref="C257:E257"/>
    <mergeCell ref="F257:G257"/>
    <mergeCell ref="A255:G255"/>
    <mergeCell ref="A249:G249"/>
    <mergeCell ref="C250:E250"/>
    <mergeCell ref="A261:G261"/>
    <mergeCell ref="C256:E256"/>
    <mergeCell ref="F256:G256"/>
    <mergeCell ref="F250:G250"/>
    <mergeCell ref="E48:G48"/>
    <mergeCell ref="A281:G281"/>
    <mergeCell ref="C245:E245"/>
    <mergeCell ref="F243:G245"/>
    <mergeCell ref="B65:D65"/>
    <mergeCell ref="E65:G65"/>
    <mergeCell ref="A81:G81"/>
    <mergeCell ref="C82:D82"/>
    <mergeCell ref="E82:F82"/>
    <mergeCell ref="C83:D83"/>
    <mergeCell ref="E83:F83"/>
    <mergeCell ref="B75:D75"/>
    <mergeCell ref="B76:D76"/>
    <mergeCell ref="B77:D77"/>
    <mergeCell ref="C278:D278"/>
    <mergeCell ref="E278:F278"/>
    <mergeCell ref="C277:D277"/>
    <mergeCell ref="A279:B279"/>
    <mergeCell ref="E277:F277"/>
    <mergeCell ref="A269:G271"/>
    <mergeCell ref="A264:C264"/>
    <mergeCell ref="D264:G264"/>
    <mergeCell ref="A276:G276"/>
    <mergeCell ref="A277:B277"/>
    <mergeCell ref="B26:C26"/>
    <mergeCell ref="D26:E26"/>
    <mergeCell ref="F26:G26"/>
    <mergeCell ref="A251:G251"/>
    <mergeCell ref="A46:G46"/>
    <mergeCell ref="A47:G47"/>
    <mergeCell ref="C85:D85"/>
    <mergeCell ref="C86:D86"/>
    <mergeCell ref="C87:D87"/>
    <mergeCell ref="C88:D88"/>
    <mergeCell ref="E75:G75"/>
    <mergeCell ref="E76:G76"/>
    <mergeCell ref="E77:G77"/>
    <mergeCell ref="B60:D60"/>
    <mergeCell ref="E60:G60"/>
    <mergeCell ref="A64:G64"/>
    <mergeCell ref="B48:D48"/>
    <mergeCell ref="B49:D57"/>
    <mergeCell ref="B72:D74"/>
    <mergeCell ref="E66:G74"/>
    <mergeCell ref="G83:G91"/>
    <mergeCell ref="C238:E238"/>
    <mergeCell ref="F238:G238"/>
    <mergeCell ref="B66:D68"/>
    <mergeCell ref="C243:E243"/>
    <mergeCell ref="A180:G180"/>
    <mergeCell ref="A158:A163"/>
    <mergeCell ref="A232:G232"/>
    <mergeCell ref="B58:D58"/>
    <mergeCell ref="E59:G59"/>
    <mergeCell ref="B59:D59"/>
    <mergeCell ref="E57:G57"/>
    <mergeCell ref="E58:G58"/>
    <mergeCell ref="A236:G236"/>
    <mergeCell ref="C237:E237"/>
    <mergeCell ref="F237:G237"/>
    <mergeCell ref="A152:A153"/>
    <mergeCell ref="A174:A177"/>
    <mergeCell ref="A210:B210"/>
    <mergeCell ref="E85:F85"/>
    <mergeCell ref="E86:F86"/>
    <mergeCell ref="E87:F87"/>
    <mergeCell ref="E92:F92"/>
    <mergeCell ref="C94:D94"/>
    <mergeCell ref="A241:G241"/>
    <mergeCell ref="C242:E242"/>
    <mergeCell ref="F242:G242"/>
    <mergeCell ref="E84:F84"/>
  </mergeCells>
  <phoneticPr fontId="1" type="noConversion"/>
  <hyperlinks>
    <hyperlink ref="G191" r:id="rId1"/>
    <hyperlink ref="G41:G42" r:id="rId2" display="https://bit.ly/3Kf876I"/>
    <hyperlink ref="A19:G19" r:id="rId3" display="https://bit.ly/3zPIKoI"/>
    <hyperlink ref="A37:G37" r:id="rId4" display="https://bit.ly/40ZwDky"/>
    <hyperlink ref="A39:G39" r:id="rId5" display="https://bit.ly/3KQkpVR"/>
    <hyperlink ref="G119:G154" r:id="rId6" display="https://bit.ly/400PU40"/>
    <hyperlink ref="G158:G179" r:id="rId7" display="https://bit.ly/400PU40"/>
    <hyperlink ref="F197:G197" r:id="rId8" display="https://bit.ly/3UwxDKP"/>
    <hyperlink ref="F198:G198" r:id="rId9" display="https://bit.ly/3zVPykv"/>
    <hyperlink ref="F243:G245" r:id="rId10" display="https://acortar.link/potRFu"/>
    <hyperlink ref="E210:G211" r:id="rId11" display="https://acortar.link/y0Y0yE"/>
    <hyperlink ref="G107" r:id="rId12"/>
    <hyperlink ref="G187" r:id="rId13"/>
    <hyperlink ref="F257:G257" r:id="rId14" display="https://acortar.link/ouysa2"/>
    <hyperlink ref="G83:G91" r:id="rId15" display="https://bit.ly/3UzrZaH"/>
    <hyperlink ref="E66:G74" r:id="rId16" display="https://acortar.link/MvlfHV"/>
    <hyperlink ref="G108" r:id="rId17"/>
    <hyperlink ref="G110" r:id="rId18"/>
    <hyperlink ref="G111" r:id="rId19"/>
    <hyperlink ref="G112" r:id="rId20"/>
    <hyperlink ref="F238:G238" r:id="rId21" display="https://acortar.link/XTyjFe"/>
    <hyperlink ref="G100:G101" r:id="rId22" display="https://acortar.link/eCDIcY"/>
  </hyperlinks>
  <pageMargins left="0.23622047244094491" right="0.23622047244094491" top="0.74803149606299213" bottom="0.74803149606299213" header="0.31496062992125984" footer="0.31496062992125984"/>
  <pageSetup paperSize="14" scale="70" orientation="landscape" r:id="rId23"/>
  <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RCC_25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SENAC</dc:creator>
  <cp:lastModifiedBy>Marcia López</cp:lastModifiedBy>
  <cp:lastPrinted>2025-10-09T18:59:56Z</cp:lastPrinted>
  <dcterms:created xsi:type="dcterms:W3CDTF">2020-06-23T19:35:00Z</dcterms:created>
  <dcterms:modified xsi:type="dcterms:W3CDTF">2025-10-09T19:01:10Z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2058-11.2.0.9937</vt:lpwstr>
  </property>
</Properties>
</file>