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lopez\Desktop\Backup Marcia\Desktop\UNIDAD DE TRANSPARENCIA Y ANTICORRUPCIÓN\RENDICION DE CUENTAS\CRCC\AÑO 2025\2DO TRIMESTRE\"/>
    </mc:Choice>
  </mc:AlternateContent>
  <bookViews>
    <workbookView xWindow="0" yWindow="0" windowWidth="20490" windowHeight="7155"/>
  </bookViews>
  <sheets>
    <sheet name="RCC_25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75" i="1" l="1"/>
  <c r="A176" i="1" s="1"/>
  <c r="A177" i="1" s="1"/>
  <c r="A178" i="1" s="1"/>
  <c r="E94" i="1" l="1"/>
  <c r="E95" i="1"/>
  <c r="A21" i="1" l="1"/>
  <c r="A22" i="1" s="1"/>
  <c r="A23" i="1" s="1"/>
  <c r="A24" i="1" s="1"/>
  <c r="A25" i="1" s="1"/>
  <c r="A26" i="1" s="1"/>
  <c r="F162" i="1" l="1"/>
  <c r="F147" i="1"/>
  <c r="F148" i="1"/>
  <c r="F149" i="1"/>
  <c r="E142" i="1"/>
  <c r="F141" i="1"/>
  <c r="D142" i="1"/>
  <c r="F150" i="1" l="1"/>
  <c r="F151" i="1"/>
  <c r="F152" i="1"/>
  <c r="F153" i="1"/>
  <c r="F154" i="1"/>
  <c r="F155" i="1"/>
  <c r="F156" i="1"/>
  <c r="F157" i="1"/>
  <c r="F158" i="1"/>
  <c r="F159" i="1"/>
  <c r="F160" i="1"/>
  <c r="F161" i="1"/>
  <c r="F163" i="1"/>
  <c r="F164" i="1"/>
  <c r="F165" i="1"/>
  <c r="F146" i="1"/>
  <c r="E166" i="1"/>
  <c r="D166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18" i="1"/>
  <c r="F119" i="1"/>
  <c r="F120" i="1"/>
  <c r="F121" i="1"/>
  <c r="F122" i="1"/>
  <c r="F123" i="1"/>
  <c r="F108" i="1"/>
  <c r="F109" i="1"/>
  <c r="F110" i="1"/>
  <c r="F111" i="1"/>
  <c r="F112" i="1"/>
  <c r="F113" i="1"/>
  <c r="F114" i="1"/>
  <c r="F115" i="1"/>
  <c r="F116" i="1"/>
  <c r="F117" i="1"/>
  <c r="F107" i="1"/>
  <c r="D167" i="1" l="1"/>
  <c r="F166" i="1"/>
  <c r="E167" i="1"/>
  <c r="F142" i="1"/>
  <c r="F167" i="1" l="1"/>
</calcChain>
</file>

<file path=xl/sharedStrings.xml><?xml version="1.0" encoding="utf-8"?>
<sst xmlns="http://schemas.openxmlformats.org/spreadsheetml/2006/main" count="363" uniqueCount="266">
  <si>
    <t>1- PRESENTACIÓN</t>
  </si>
  <si>
    <t>Misión institucional</t>
  </si>
  <si>
    <t>Nro.</t>
  </si>
  <si>
    <t>Dependencia</t>
  </si>
  <si>
    <t>Responsable</t>
  </si>
  <si>
    <t>Cargo que Ocupa</t>
  </si>
  <si>
    <t>Priorización</t>
  </si>
  <si>
    <t>Vinculación POI, PEI, PND, ODS.</t>
  </si>
  <si>
    <t>Justificaciones</t>
  </si>
  <si>
    <t xml:space="preserve">Evidencia </t>
  </si>
  <si>
    <t>1°</t>
  </si>
  <si>
    <t>2°</t>
  </si>
  <si>
    <t>Mes</t>
  </si>
  <si>
    <t>Nivel de Cumplimiento (%)</t>
  </si>
  <si>
    <t>Enero</t>
  </si>
  <si>
    <t>Febrero</t>
  </si>
  <si>
    <t>Marzo</t>
  </si>
  <si>
    <t>Abril</t>
  </si>
  <si>
    <t>Cantidad de Consultas</t>
  </si>
  <si>
    <t>Respondidos</t>
  </si>
  <si>
    <t>Mayo</t>
  </si>
  <si>
    <t>Junio</t>
  </si>
  <si>
    <t>N°</t>
  </si>
  <si>
    <t>Descripción</t>
  </si>
  <si>
    <t>Objetivo</t>
  </si>
  <si>
    <t>Metas</t>
  </si>
  <si>
    <t>Población Beneficiaria</t>
  </si>
  <si>
    <t>Porcentaje de Ejecución</t>
  </si>
  <si>
    <t>Resultados Logrados</t>
  </si>
  <si>
    <t>Evidencia (Informe de Avance de Metas - SPR)</t>
  </si>
  <si>
    <t>ID</t>
  </si>
  <si>
    <t>Objeto</t>
  </si>
  <si>
    <t>Valor del Contrato</t>
  </si>
  <si>
    <t>Proveedor Adjudicado</t>
  </si>
  <si>
    <t>Estado (Ejecución - Finiquitado)</t>
  </si>
  <si>
    <t>Enlace DNCP</t>
  </si>
  <si>
    <t>Presupuestado</t>
  </si>
  <si>
    <t>Ejecutado</t>
  </si>
  <si>
    <t>Saldos</t>
  </si>
  <si>
    <t>Evidencia (Enlace Ley 5189)</t>
  </si>
  <si>
    <t>Evidencia</t>
  </si>
  <si>
    <t>Denominación</t>
  </si>
  <si>
    <t>Dependencia Responsable del Canal de Participación</t>
  </si>
  <si>
    <t>Evidencia (Página Web, Buzón de SQR, Etc.)</t>
  </si>
  <si>
    <t>Ticket Numero</t>
  </si>
  <si>
    <t>Fecha Ingreso</t>
  </si>
  <si>
    <t>Estado</t>
  </si>
  <si>
    <t>Auditorias Financieras</t>
  </si>
  <si>
    <t>Evidencia (Enlace Ley 5282/14)</t>
  </si>
  <si>
    <t>Auditorias de Gestión</t>
  </si>
  <si>
    <t>Auditorías Externas</t>
  </si>
  <si>
    <t>Otros tipos de Auditoria</t>
  </si>
  <si>
    <t>Planes de Mejoramiento elaborados en el Trimestre</t>
  </si>
  <si>
    <t>Informe de referencia</t>
  </si>
  <si>
    <t>Evidencia (Adjuntar Documento)</t>
  </si>
  <si>
    <t>Periodo</t>
  </si>
  <si>
    <t>Cantidad de Miembros del CRCC:</t>
  </si>
  <si>
    <t>Total Mujeres:</t>
  </si>
  <si>
    <t>Total Hombres :</t>
  </si>
  <si>
    <t>Nivel de Cumplimiento</t>
  </si>
  <si>
    <t>Total nivel directivo o rango superior:</t>
  </si>
  <si>
    <t>Calificación MECIP de la Contraloría General de la República (CGR)</t>
  </si>
  <si>
    <t>Julio</t>
  </si>
  <si>
    <t>Agosto</t>
  </si>
  <si>
    <t xml:space="preserve">Septiembre </t>
  </si>
  <si>
    <t>Octubre</t>
  </si>
  <si>
    <t>Noviembre</t>
  </si>
  <si>
    <t>Diciembre</t>
  </si>
  <si>
    <t>Septiembre</t>
  </si>
  <si>
    <t>2-PRESENTACIÓN DE LOS MIEMBROS DEL COMITÉ DE RENDICIÓN DE CUENTAS AL CIUDADANO (CRCC)</t>
  </si>
  <si>
    <t xml:space="preserve">Tema </t>
  </si>
  <si>
    <t>Enlace Portal AIP</t>
  </si>
  <si>
    <t>Fecha</t>
  </si>
  <si>
    <t>Fecha de Contrato</t>
  </si>
  <si>
    <t>Enlace Portal de Denuncias de la SENAC</t>
  </si>
  <si>
    <t>Nro. Informe</t>
  </si>
  <si>
    <t>Enlace</t>
  </si>
  <si>
    <t>Ambito de Aplicación</t>
  </si>
  <si>
    <t>Cantidad de Riesgos detectados</t>
  </si>
  <si>
    <t>Medidas de mitigación</t>
  </si>
  <si>
    <t>Enlace Evidencias</t>
  </si>
  <si>
    <t>Descripción del Riesgo de corrupción</t>
  </si>
  <si>
    <t>Descripción de las actividades realizadas en base a los resultados</t>
  </si>
  <si>
    <t>Cantidad de funcionarios que completaron el diagnostico</t>
  </si>
  <si>
    <t>Cantidad de indicadores</t>
  </si>
  <si>
    <t>Descripción del Indicador misional</t>
  </si>
  <si>
    <t>2- PLAN DE RENDICIÓN DE CUENTAS AL CIUDADANO</t>
  </si>
  <si>
    <t>3- GESTIÓN INSTITUCIONAL</t>
  </si>
  <si>
    <t>3.1 Nivel de Cumplimiento  de Minimo de Información Disponible - Transparencia Activa Ley 5189 /14</t>
  </si>
  <si>
    <t>3.2 Nivel de Cumplimiento  de Minimo de Información Disponible - Transparencia Activa Ley 5282/14</t>
  </si>
  <si>
    <t>3.3 Nivel de Cumplimiento de Respuestas a Consultas Ciudadanas - Transparencia Pasiva Ley N° 5282/14</t>
  </si>
  <si>
    <t xml:space="preserve">Objeto de Gasto </t>
  </si>
  <si>
    <t>3.5 Contrataciones realizadas</t>
  </si>
  <si>
    <t>3.6 Ejecución Financiera</t>
  </si>
  <si>
    <t>2.1. Resolución de Aprobación y Anexo de Plan de Rendición de Cuentas</t>
  </si>
  <si>
    <t xml:space="preserve">Cantidad de hombres </t>
  </si>
  <si>
    <t>Cantidad de mujeres</t>
  </si>
  <si>
    <t>No Respondidos o Reconsideradas</t>
  </si>
  <si>
    <t>Institución: Instituto Nacional de Cooperativismo - INCOOP</t>
  </si>
  <si>
    <t>Dirección de Gabinete</t>
  </si>
  <si>
    <t>Dirección de Administración Financiera</t>
  </si>
  <si>
    <t>Dirección de Tecnología</t>
  </si>
  <si>
    <t>Coordinación Mecip</t>
  </si>
  <si>
    <t>Unidad de Transparencia y Anticorrupción</t>
  </si>
  <si>
    <t>https://bit.ly/3zPIKoI</t>
  </si>
  <si>
    <t>Director</t>
  </si>
  <si>
    <t>Directora</t>
  </si>
  <si>
    <t>Lic. Marcia López Centurión</t>
  </si>
  <si>
    <t>Jefa</t>
  </si>
  <si>
    <t>6 (seis)</t>
  </si>
  <si>
    <t>2 (dos)</t>
  </si>
  <si>
    <t>2.2 Plan de Rendición de Cuentas.</t>
  </si>
  <si>
    <t>------</t>
  </si>
  <si>
    <t>https://bit.ly/3UzrZaH</t>
  </si>
  <si>
    <t>4- PARTICIPACIÓN CIUDADANA</t>
  </si>
  <si>
    <t>4.1. Canales de Participación Ciudadana existentes a la fecha.</t>
  </si>
  <si>
    <t>4.2. Participación y difusión en idioma Guaraní</t>
  </si>
  <si>
    <t>4.3 Diagnostico "The Integrity app"</t>
  </si>
  <si>
    <t>5- INDICADORES MISIONALES DE RENDICIÓN DE CUENTAS AL CIUDADANO</t>
  </si>
  <si>
    <t>5.1- Indicadores Misionales Identificados</t>
  </si>
  <si>
    <t>5.2 Gestión de riesgos de corrupción</t>
  </si>
  <si>
    <t>6- GESTIÓN DE DENUNCIAS</t>
  </si>
  <si>
    <t>6.1.Gestión de denuncias de corrupción</t>
  </si>
  <si>
    <t>7- CONTROL INTERNO Y EXTERNO</t>
  </si>
  <si>
    <t>7.1 Informes de Auditorias Internas y Auditorías Externas en el Trimestre</t>
  </si>
  <si>
    <t>7.2 Modelo Estándar de Control Interno para las Instituciones Públicas del Paraguay</t>
  </si>
  <si>
    <t xml:space="preserve">8- DESCRIPCIÓN CUALITATIVA DE LOGROS ALCANZADOS </t>
  </si>
  <si>
    <t>Supervisión</t>
  </si>
  <si>
    <t>Fiscalización</t>
  </si>
  <si>
    <t>Servicio de Control y Regulación de Cooperativas - Adecuación para las Cooperativas habilitadas del país de acuerdo a las normativas legales y en los sistemas de Central de Riesgo, Alerta Temprana y SICOOP, Matriz de Riesgo para Prevención de Lavado de Dinero y Manual de Supervisión y Fiscalización basado en riesgo - Garantizar el uso eficiente y transparente de los Recursos Financieros.</t>
  </si>
  <si>
    <t>Asociados de cooperativas - Sociedad Civil</t>
  </si>
  <si>
    <t>SUELDOS</t>
  </si>
  <si>
    <t>DIETAS</t>
  </si>
  <si>
    <t>AGUINALDO</t>
  </si>
  <si>
    <t>REMUNERACION EXTRAORDINARIA</t>
  </si>
  <si>
    <t>SUBSIDIO FAMILIAR</t>
  </si>
  <si>
    <t>BONIFICACIONES Y GRATIFICACIONES</t>
  </si>
  <si>
    <t>JORNALES</t>
  </si>
  <si>
    <t>OTROS GASTOS DEL PERSONAL</t>
  </si>
  <si>
    <t>SERVICIOS BASICOS</t>
  </si>
  <si>
    <t>TRANSPORTE Y ALMACENAJE</t>
  </si>
  <si>
    <t>PASAJES VIATICOS</t>
  </si>
  <si>
    <t>GASTOS POR SERV. ASEO, MANT. Y REP.</t>
  </si>
  <si>
    <t>ALQUILERES Y DERECHOS</t>
  </si>
  <si>
    <t>SERVICIOS TECNICOS Y PROFESIONALES</t>
  </si>
  <si>
    <t>SERVICIO SOCIAL</t>
  </si>
  <si>
    <t>OTROS SERVICIOS EN GENERAL</t>
  </si>
  <si>
    <t>SERVICIOS DE CAPAC. Y ADIES.</t>
  </si>
  <si>
    <t>PRODUCTOS DE PAPEL, CART. E IMP.</t>
  </si>
  <si>
    <t>BIENES  DE OFICINA E INSUMOS</t>
  </si>
  <si>
    <t>PRODUCTOS E INSTRUMEN. QUIM. Y MED.</t>
  </si>
  <si>
    <t>COMBUSTIBLE Y LUBRICANTES</t>
  </si>
  <si>
    <t>OTROS BIENES DE CONSUMO</t>
  </si>
  <si>
    <t>CONSTRUCCIONES</t>
  </si>
  <si>
    <t>ADQ. DE MAQ., EQUIPOS Y HERRAM. MAY.</t>
  </si>
  <si>
    <t>ADQ. DE EQUIPOS DE OFICINA Y COMP.</t>
  </si>
  <si>
    <t>ADQ. ACTIVOS INTANGIBLES</t>
  </si>
  <si>
    <t>OTROS GASTOS DE INV. Y REP. MAY.</t>
  </si>
  <si>
    <t>BECAS</t>
  </si>
  <si>
    <t>INDEMNIZACIONES</t>
  </si>
  <si>
    <t>PAGO DE IMP., TASAS Y GTOS. JUD.</t>
  </si>
  <si>
    <t>GASTOS DE REPRESENTACIÓN</t>
  </si>
  <si>
    <t>REMUNERACIÓN EXTRAORDINARIA</t>
  </si>
  <si>
    <t>Total  Administrativa</t>
  </si>
  <si>
    <t>ADMINISTRATIVA - GESTION ADMINISTRATIVA P/ EL FUNCIONAMIENTO DEL SECTOR COOPERATIVO</t>
  </si>
  <si>
    <t>MISIONAL - REGULACION DE COOPERATIVAS</t>
  </si>
  <si>
    <t>HONORARIOS PROFESIONALES</t>
  </si>
  <si>
    <t>SERVICIOS DE CAPACITACION Y ADIEST.</t>
  </si>
  <si>
    <t>PRODUCTOS DE PAPEL, CARTON E IMP.</t>
  </si>
  <si>
    <t>BIENES DE CONSUMO DE OFIC. E INSU.</t>
  </si>
  <si>
    <t xml:space="preserve">ADQUISICION DE MAQUINARIA, EQUIPOS  Y HERRAMIENTAS </t>
  </si>
  <si>
    <t>ADQ. DE EQUIPOS DE OFIC. Y COMPUT.</t>
  </si>
  <si>
    <t>ADQUISICION DE ACTIVOS INTANGIBLES</t>
  </si>
  <si>
    <t>Total Misional</t>
  </si>
  <si>
    <t>Total General</t>
  </si>
  <si>
    <t>Unidad de Transparencia y Anticorrupción - UTA</t>
  </si>
  <si>
    <t>Redes Sociales - Facebook</t>
  </si>
  <si>
    <t>Coordinación de Comunicación Estratégica</t>
  </si>
  <si>
    <t>Incoop.</t>
  </si>
  <si>
    <t>Redes Sociales - Instagram</t>
  </si>
  <si>
    <t xml:space="preserve"> @incoopoficial</t>
  </si>
  <si>
    <t>Redes Sociales - Twitter</t>
  </si>
  <si>
    <t xml:space="preserve"> @INCOOPY</t>
  </si>
  <si>
    <t>www.incoop.py</t>
  </si>
  <si>
    <t>Página Web</t>
  </si>
  <si>
    <t>3.4- Servicios o Productos Misionales.</t>
  </si>
  <si>
    <t>https://bit.ly/3MEZWVo</t>
  </si>
  <si>
    <t>Cantidad de cooperativas admitidas y canceladas, por año</t>
  </si>
  <si>
    <t>https://bit.ly/3UwxDKP</t>
  </si>
  <si>
    <t>Código de Ética Institucional</t>
  </si>
  <si>
    <t>Código de Buen Gobierno</t>
  </si>
  <si>
    <t>https://bit.ly/3zVPykv</t>
  </si>
  <si>
    <t>Producto</t>
  </si>
  <si>
    <t>Manual</t>
  </si>
  <si>
    <t>ODS: 16.6</t>
  </si>
  <si>
    <t>Crear a todos los niveles instituciones eficaces y transparentes que rindan cuentas. 16.10 Garantizar el acceso público a la información y proteger las libertades fundamentales, de conformidad con las leyes nacionales y los acuerdos internacionales.</t>
  </si>
  <si>
    <t>ODS: 16.5</t>
  </si>
  <si>
    <t xml:space="preserve">Reducir considerablemente la corrupción y el soborno en todas sus formas. </t>
  </si>
  <si>
    <t>Gestión de Denuncias</t>
  </si>
  <si>
    <t>Acceso a la información - Transparencia</t>
  </si>
  <si>
    <t>https://bit.ly/3Kf876I</t>
  </si>
  <si>
    <t>Elaboración y validación:</t>
  </si>
  <si>
    <t>Comité de Rendición de Cuentas al Ciudadano - CRCC</t>
  </si>
  <si>
    <t>Aprobación:</t>
  </si>
  <si>
    <t>Máxima Autoridad Institucional</t>
  </si>
  <si>
    <t>Somos una entidad técnica especializada, que por mandato legal regula y supervisa el sector cooperativo; salvaguardando sus intereses a nivel nacional, y contribuyendo al desarrollo sostenible del país.</t>
  </si>
  <si>
    <t>-----------------------</t>
  </si>
  <si>
    <t>C.P. Mirian Acosta</t>
  </si>
  <si>
    <t>Coordinadora</t>
  </si>
  <si>
    <t>1 (uno)</t>
  </si>
  <si>
    <t>Se encuentra en el Informe AI N° 8</t>
  </si>
  <si>
    <t>Lic. Alejandro Chen</t>
  </si>
  <si>
    <t>C.P. Mirian Acosta                                                                                                                                            Dirección de Administración Financiera</t>
  </si>
  <si>
    <t>Los controles realizados mediante los INFORMES FINANCIEROS, Informes de PLAN DE CUENTAS e Informes de POST-ASAMBLEARIOS. La culminación en el proceso de la Fiscalización del control “in-situ”, con los Informes Finales y la correspondiente Medida Administrativa impuesta. Así también los informes generados de la Supervisión de Prevención de Lavado de Activos (PLA/FT).</t>
  </si>
  <si>
    <t>https://acortar.link/Z3tDet</t>
  </si>
  <si>
    <t>https://acortar.link/frl0BT</t>
  </si>
  <si>
    <t>https://acortar.link/y0Y0yE</t>
  </si>
  <si>
    <t>No se cuenta.</t>
  </si>
  <si>
    <t>DEVOLUCION DE IMPUESTOS</t>
  </si>
  <si>
    <t>CONSTRUCCIONES DE OBRAS INST.</t>
  </si>
  <si>
    <t>Lic. María Mercedes Ortega</t>
  </si>
  <si>
    <t>Lic. María Mercedes Ortega                                                             Dirección de Gabinete</t>
  </si>
  <si>
    <t>Enlace publicación de VCHGO - MEF</t>
  </si>
  <si>
    <t>Enlace Página Web del INCOOP</t>
  </si>
  <si>
    <t>Auditoria Interna</t>
  </si>
  <si>
    <t>Auditora Interna</t>
  </si>
  <si>
    <t>Coordinación de Comuncación Estratégica</t>
  </si>
  <si>
    <t>Lic. Adriana Mendieta</t>
  </si>
  <si>
    <t>MATRIZ DE INFORMACIÓN MINIMA PARA INFORME DE RENDICIÓN DE CUENTAS AL CIUDADANO - EJERCICIO 2025</t>
  </si>
  <si>
    <t>Aún no se encuentra disponible el nivel de cumplimiento, realizada por la VCHGO - MEF</t>
  </si>
  <si>
    <t>https://acortar.link/MvlfHV</t>
  </si>
  <si>
    <t>4 (cuatro)</t>
  </si>
  <si>
    <t>LAYA CONSTRUCCIONES S.A.</t>
  </si>
  <si>
    <t>En ejecución</t>
  </si>
  <si>
    <t>Servicio de Limpieza y fumigación</t>
  </si>
  <si>
    <t>https://acortar.link/Equwbo</t>
  </si>
  <si>
    <t>https://acortar.link/8rkABZ</t>
  </si>
  <si>
    <t>Se aclara que la gestión de denuncias queda exclusivamente a cargo de la Contraloría General de República - CGR</t>
  </si>
  <si>
    <t>------------</t>
  </si>
  <si>
    <t>Informe sobre los Estados Financieros - 2021</t>
  </si>
  <si>
    <t>Informe sobre los Estados Financieros - 2022</t>
  </si>
  <si>
    <t>Informe sobre los Estados Financieros - 2023</t>
  </si>
  <si>
    <t>https://acortar.link/18YAwB</t>
  </si>
  <si>
    <t>C.P. Saturnina Zaracho                                                                  Auditoria Interna</t>
  </si>
  <si>
    <t>Abg. Amalia Sánchez                                                                                                                                                         Coordinación Mecip</t>
  </si>
  <si>
    <t xml:space="preserve">Lic. Adriana Mendieta.                                                                        Coordinación de Comunicación Estratégica </t>
  </si>
  <si>
    <t>Lic. Alejandro Chen                                                                      Dirección de Tecnología</t>
  </si>
  <si>
    <t>Ing. Agr. Carlos Romero Roa                                                         Presidente                                                                                        Instituto Nacional de Cooperativismo</t>
  </si>
  <si>
    <t>Lic. Marcia López C.                                                                            Unidad de Transparencia y Anticorrupción</t>
  </si>
  <si>
    <t>Abg. Amalia Sánchez</t>
  </si>
  <si>
    <t>Lic. Saturnina Zaracho</t>
  </si>
  <si>
    <t>https://acortar.link/LKUQT7</t>
  </si>
  <si>
    <t>7 (siete)</t>
  </si>
  <si>
    <t>Primer Trimestre</t>
  </si>
  <si>
    <t>Cantidad de cooperativas fiscalizadas, por año</t>
  </si>
  <si>
    <t>Periodo del informe: abril a junio de 2025</t>
  </si>
  <si>
    <t>Segundo Trimestre</t>
  </si>
  <si>
    <t xml:space="preserve"> ------</t>
  </si>
  <si>
    <t>Mantenimiento y Reparaciones de Ascensores</t>
  </si>
  <si>
    <t>https://acortar.link/N2YN2J</t>
  </si>
  <si>
    <t>SIMON RECALDE ROMERO</t>
  </si>
  <si>
    <t>En este primer trimestre se realizaron varias capacitaciones dirigidas a Cooperativas Tipo B y C, cuyo eje principal fue: “PASOS CLAVES PARA UNA GESTIÓN SOSTENIBLE”, como también Taller de Alerta Temprana y Prevención de Lavado de Activos. Se ha llevado a cabo Jornada de Trabajo INCOOP-FMI en el marco de la Asistencia a los Supervisores Financieros en materia de Supervisión Basada en Riesgos de LA/FT. En el segundo trimestre, se llevó a cabo capacitaciones a Pre-Cooperativas, como también a funcionarios en general, sobre Supervisión Basada en Riesgos en la Era Digital. Se firmó un Convenio con el Banco de Desarrollo  de América Latina y el Caribe - CAF y la Organización de Estados Iberoamericanos - OEI con el objetivo de Fortalecer las capacidades del Instituto Nacional de Cooperativismo - INCOOP.</t>
  </si>
  <si>
    <t xml:space="preserve"> 422/209</t>
  </si>
  <si>
    <t xml:space="preserve"> 33/15</t>
  </si>
  <si>
    <t>Buzón habilitado para el efecto en el sector de Mesa de Entrada del INCOOP.
Correo Electrónico en la página web institucional, en la pestaña Transparencia.</t>
  </si>
  <si>
    <t>Quejas, Reclamos y/o Sugerencias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</si>
</sst>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3">
    <font>
      <sz val="11"/>
      <color theme="1"/>
      <name val="Calibri"/>
      <charset val="134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9" fontId="2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9" fillId="0" borderId="0"/>
    <xf numFmtId="0" fontId="10" fillId="0" borderId="0" applyNumberFormat="0" applyFill="0" applyBorder="0" applyAlignment="0" applyProtection="0">
      <alignment vertical="center"/>
    </xf>
  </cellStyleXfs>
  <cellXfs count="195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4" borderId="1" xfId="0" applyFont="1" applyFill="1" applyBorder="1" applyAlignment="1">
      <alignment horizontal="justify" vertical="top" wrapText="1"/>
    </xf>
    <xf numFmtId="0" fontId="4" fillId="8" borderId="1" xfId="0" applyFont="1" applyFill="1" applyBorder="1" applyAlignment="1">
      <alignment horizontal="center" vertical="top" wrapText="1"/>
    </xf>
    <xf numFmtId="0" fontId="4" fillId="3" borderId="0" xfId="0" applyFont="1" applyFill="1">
      <alignment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>
      <alignment vertical="center"/>
    </xf>
    <xf numFmtId="0" fontId="4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>
      <alignment vertical="center"/>
    </xf>
    <xf numFmtId="0" fontId="4" fillId="8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2" borderId="1" xfId="0" applyFont="1" applyFill="1" applyBorder="1">
      <alignment vertical="center"/>
    </xf>
    <xf numFmtId="0" fontId="4" fillId="8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vertical="center" wrapText="1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8" borderId="1" xfId="0" applyFont="1" applyFill="1" applyBorder="1" applyAlignment="1">
      <alignment horizontal="center" vertical="center" wrapText="1"/>
    </xf>
    <xf numFmtId="9" fontId="4" fillId="0" borderId="0" xfId="1" applyFont="1" applyAlignment="1">
      <alignment vertical="center"/>
    </xf>
    <xf numFmtId="9" fontId="4" fillId="8" borderId="1" xfId="1" applyFont="1" applyFill="1" applyBorder="1" applyAlignment="1">
      <alignment horizontal="center" vertical="center"/>
    </xf>
    <xf numFmtId="41" fontId="4" fillId="8" borderId="1" xfId="2" applyFont="1" applyFill="1" applyBorder="1" applyAlignment="1">
      <alignment vertical="center"/>
    </xf>
    <xf numFmtId="41" fontId="3" fillId="8" borderId="1" xfId="2" applyFont="1" applyFill="1" applyBorder="1" applyAlignment="1">
      <alignment vertical="center"/>
    </xf>
    <xf numFmtId="0" fontId="10" fillId="8" borderId="1" xfId="4" applyFill="1" applyBorder="1">
      <alignment vertical="center"/>
    </xf>
    <xf numFmtId="0" fontId="4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0" xfId="0" applyFont="1">
      <alignment vertical="center"/>
    </xf>
    <xf numFmtId="0" fontId="11" fillId="8" borderId="0" xfId="0" applyFont="1" applyFill="1">
      <alignment vertical="center"/>
    </xf>
    <xf numFmtId="0" fontId="4" fillId="3" borderId="0" xfId="0" applyFont="1" applyFill="1" applyBorder="1">
      <alignment vertical="center"/>
    </xf>
    <xf numFmtId="0" fontId="4" fillId="3" borderId="0" xfId="0" applyFont="1" applyFill="1" applyBorder="1" applyAlignment="1">
      <alignment horizontal="center" vertical="center" wrapText="1"/>
    </xf>
    <xf numFmtId="0" fontId="10" fillId="3" borderId="0" xfId="4" applyFill="1" applyBorder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vertical="center"/>
    </xf>
    <xf numFmtId="14" fontId="4" fillId="8" borderId="5" xfId="0" applyNumberFormat="1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 wrapText="1"/>
    </xf>
    <xf numFmtId="9" fontId="4" fillId="3" borderId="0" xfId="1" applyFont="1" applyFill="1" applyBorder="1" applyAlignment="1">
      <alignment horizontal="center" vertical="center"/>
    </xf>
    <xf numFmtId="9" fontId="4" fillId="3" borderId="0" xfId="1" applyFont="1" applyFill="1" applyAlignment="1">
      <alignment vertical="center"/>
    </xf>
    <xf numFmtId="0" fontId="3" fillId="3" borderId="0" xfId="0" applyFont="1" applyFill="1">
      <alignment vertical="center"/>
    </xf>
    <xf numFmtId="0" fontId="4" fillId="8" borderId="1" xfId="0" applyFont="1" applyFill="1" applyBorder="1" applyAlignment="1">
      <alignment horizontal="center" vertical="top" wrapText="1"/>
    </xf>
    <xf numFmtId="0" fontId="11" fillId="8" borderId="0" xfId="0" applyFont="1" applyFill="1" applyAlignment="1">
      <alignment horizontal="center" wrapText="1"/>
    </xf>
    <xf numFmtId="0" fontId="4" fillId="8" borderId="0" xfId="0" applyFont="1" applyFill="1" applyBorder="1" applyAlignment="1">
      <alignment horizontal="center" vertical="center" wrapText="1"/>
    </xf>
    <xf numFmtId="41" fontId="10" fillId="8" borderId="1" xfId="4" applyNumberFormat="1" applyFill="1" applyBorder="1" applyAlignment="1">
      <alignment vertical="center" wrapText="1"/>
    </xf>
    <xf numFmtId="14" fontId="4" fillId="8" borderId="1" xfId="2" applyNumberFormat="1" applyFont="1" applyFill="1" applyBorder="1" applyAlignment="1">
      <alignment horizontal="center" vertical="center"/>
    </xf>
    <xf numFmtId="41" fontId="4" fillId="8" borderId="1" xfId="2" applyFont="1" applyFill="1" applyBorder="1" applyAlignment="1">
      <alignment horizontal="center" vertical="center" wrapText="1"/>
    </xf>
    <xf numFmtId="41" fontId="4" fillId="8" borderId="1" xfId="2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top" wrapText="1"/>
    </xf>
    <xf numFmtId="0" fontId="3" fillId="6" borderId="0" xfId="0" applyFont="1" applyFill="1" applyBorder="1" applyAlignment="1">
      <alignment horizontal="center" vertical="top"/>
    </xf>
    <xf numFmtId="0" fontId="10" fillId="8" borderId="0" xfId="4" applyFill="1" applyBorder="1" applyAlignment="1">
      <alignment horizontal="center" vertical="center"/>
    </xf>
    <xf numFmtId="0" fontId="3" fillId="8" borderId="0" xfId="0" applyFont="1" applyFill="1" applyBorder="1" applyAlignment="1">
      <alignment horizontal="center" vertical="center" wrapText="1"/>
    </xf>
    <xf numFmtId="0" fontId="4" fillId="8" borderId="0" xfId="0" applyFont="1" applyFill="1" applyBorder="1" applyAlignment="1">
      <alignment horizontal="center" vertical="center"/>
    </xf>
    <xf numFmtId="0" fontId="4" fillId="8" borderId="0" xfId="0" applyFont="1" applyFill="1" applyBorder="1" applyAlignment="1">
      <alignment vertical="center"/>
    </xf>
    <xf numFmtId="14" fontId="4" fillId="8" borderId="0" xfId="0" applyNumberFormat="1" applyFont="1" applyFill="1" applyBorder="1" applyAlignment="1">
      <alignment vertical="center"/>
    </xf>
    <xf numFmtId="0" fontId="4" fillId="0" borderId="0" xfId="0" applyFont="1" applyBorder="1" applyProtection="1">
      <alignment vertical="center"/>
      <protection locked="0"/>
    </xf>
    <xf numFmtId="41" fontId="4" fillId="0" borderId="0" xfId="2" applyFont="1" applyFill="1" applyAlignment="1">
      <alignment vertical="center"/>
    </xf>
    <xf numFmtId="0" fontId="4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9" fontId="4" fillId="0" borderId="0" xfId="1" applyFont="1" applyFill="1" applyAlignment="1">
      <alignment vertical="center"/>
    </xf>
    <xf numFmtId="0" fontId="10" fillId="9" borderId="1" xfId="4" applyFill="1" applyBorder="1" applyAlignment="1"/>
    <xf numFmtId="9" fontId="4" fillId="8" borderId="6" xfId="0" applyNumberFormat="1" applyFont="1" applyFill="1" applyBorder="1" applyAlignment="1">
      <alignment horizontal="center" vertical="center" wrapText="1"/>
    </xf>
    <xf numFmtId="9" fontId="4" fillId="8" borderId="8" xfId="0" applyNumberFormat="1" applyFont="1" applyFill="1" applyBorder="1" applyAlignment="1">
      <alignment horizontal="center" vertical="center" wrapText="1"/>
    </xf>
    <xf numFmtId="9" fontId="4" fillId="8" borderId="7" xfId="0" applyNumberFormat="1" applyFont="1" applyFill="1" applyBorder="1" applyAlignment="1">
      <alignment horizontal="center" vertical="center" wrapText="1"/>
    </xf>
    <xf numFmtId="9" fontId="4" fillId="8" borderId="14" xfId="0" applyNumberFormat="1" applyFont="1" applyFill="1" applyBorder="1" applyAlignment="1">
      <alignment horizontal="center" vertical="center" wrapText="1"/>
    </xf>
    <xf numFmtId="9" fontId="4" fillId="8" borderId="0" xfId="0" applyNumberFormat="1" applyFont="1" applyFill="1" applyBorder="1" applyAlignment="1">
      <alignment horizontal="center" vertical="center" wrapText="1"/>
    </xf>
    <xf numFmtId="9" fontId="4" fillId="8" borderId="15" xfId="0" applyNumberFormat="1" applyFont="1" applyFill="1" applyBorder="1" applyAlignment="1">
      <alignment horizontal="center" vertical="center" wrapText="1"/>
    </xf>
    <xf numFmtId="9" fontId="4" fillId="8" borderId="12" xfId="0" applyNumberFormat="1" applyFont="1" applyFill="1" applyBorder="1" applyAlignment="1">
      <alignment horizontal="center" vertical="center" wrapText="1"/>
    </xf>
    <xf numFmtId="9" fontId="4" fillId="8" borderId="4" xfId="0" applyNumberFormat="1" applyFont="1" applyFill="1" applyBorder="1" applyAlignment="1">
      <alignment horizontal="center" vertical="center" wrapText="1"/>
    </xf>
    <xf numFmtId="9" fontId="4" fillId="8" borderId="13" xfId="0" applyNumberFormat="1" applyFont="1" applyFill="1" applyBorder="1" applyAlignment="1">
      <alignment horizontal="center" vertical="center" wrapText="1"/>
    </xf>
    <xf numFmtId="0" fontId="4" fillId="8" borderId="2" xfId="0" quotePrefix="1" applyFont="1" applyFill="1" applyBorder="1" applyAlignment="1">
      <alignment horizontal="center" vertical="center"/>
    </xf>
    <xf numFmtId="0" fontId="4" fillId="8" borderId="5" xfId="0" quotePrefix="1" applyFont="1" applyFill="1" applyBorder="1" applyAlignment="1">
      <alignment horizontal="center" vertical="center"/>
    </xf>
    <xf numFmtId="0" fontId="4" fillId="8" borderId="3" xfId="0" quotePrefix="1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11" fillId="8" borderId="0" xfId="0" applyFont="1" applyFill="1" applyAlignment="1">
      <alignment horizontal="center" wrapText="1"/>
    </xf>
    <xf numFmtId="0" fontId="3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8" borderId="0" xfId="0" applyFont="1" applyFill="1" applyAlignment="1">
      <alignment horizontal="center" wrapText="1"/>
    </xf>
    <xf numFmtId="0" fontId="10" fillId="8" borderId="10" xfId="4" applyFill="1" applyBorder="1" applyAlignment="1">
      <alignment horizontal="center" vertical="center"/>
    </xf>
    <xf numFmtId="0" fontId="10" fillId="8" borderId="11" xfId="4" applyFill="1" applyBorder="1" applyAlignment="1">
      <alignment horizontal="center" vertical="center"/>
    </xf>
    <xf numFmtId="0" fontId="10" fillId="8" borderId="9" xfId="4" applyFill="1" applyBorder="1" applyAlignment="1">
      <alignment horizontal="center" vertical="center"/>
    </xf>
    <xf numFmtId="0" fontId="7" fillId="7" borderId="2" xfId="0" applyFont="1" applyFill="1" applyBorder="1" applyAlignment="1" applyProtection="1">
      <alignment horizontal="center"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7" fillId="7" borderId="3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4" fillId="8" borderId="2" xfId="0" applyFont="1" applyFill="1" applyBorder="1" applyAlignment="1" applyProtection="1">
      <alignment horizontal="center" vertical="center"/>
      <protection locked="0"/>
    </xf>
    <xf numFmtId="0" fontId="4" fillId="8" borderId="3" xfId="0" applyFont="1" applyFill="1" applyBorder="1" applyAlignment="1" applyProtection="1">
      <alignment horizontal="center" vertical="center"/>
      <protection locked="0"/>
    </xf>
    <xf numFmtId="0" fontId="10" fillId="8" borderId="2" xfId="4" applyFill="1" applyBorder="1" applyAlignment="1">
      <alignment horizontal="center" vertical="center"/>
    </xf>
    <xf numFmtId="0" fontId="10" fillId="8" borderId="3" xfId="4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10" fillId="8" borderId="6" xfId="4" applyFill="1" applyBorder="1" applyAlignment="1">
      <alignment horizontal="center" vertical="center"/>
    </xf>
    <xf numFmtId="0" fontId="10" fillId="8" borderId="7" xfId="4" applyFill="1" applyBorder="1" applyAlignment="1">
      <alignment horizontal="center" vertical="center"/>
    </xf>
    <xf numFmtId="0" fontId="10" fillId="8" borderId="14" xfId="4" applyFill="1" applyBorder="1" applyAlignment="1">
      <alignment horizontal="center" vertical="center"/>
    </xf>
    <xf numFmtId="0" fontId="10" fillId="8" borderId="15" xfId="4" applyFill="1" applyBorder="1" applyAlignment="1">
      <alignment horizontal="center" vertical="center"/>
    </xf>
    <xf numFmtId="0" fontId="10" fillId="8" borderId="12" xfId="4" applyFill="1" applyBorder="1" applyAlignment="1">
      <alignment horizontal="center" vertical="center"/>
    </xf>
    <xf numFmtId="0" fontId="10" fillId="8" borderId="13" xfId="4" applyFill="1" applyBorder="1" applyAlignment="1">
      <alignment horizontal="center" vertical="center"/>
    </xf>
    <xf numFmtId="9" fontId="4" fillId="8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10" fillId="8" borderId="1" xfId="4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top" wrapText="1"/>
    </xf>
    <xf numFmtId="0" fontId="3" fillId="4" borderId="7" xfId="0" applyFont="1" applyFill="1" applyBorder="1" applyAlignment="1">
      <alignment horizontal="center" vertical="top" wrapText="1"/>
    </xf>
    <xf numFmtId="0" fontId="6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6" fillId="6" borderId="9" xfId="0" applyFont="1" applyFill="1" applyBorder="1" applyAlignment="1">
      <alignment horizontal="center" vertical="center"/>
    </xf>
    <xf numFmtId="0" fontId="4" fillId="8" borderId="2" xfId="0" quotePrefix="1" applyFont="1" applyFill="1" applyBorder="1" applyAlignment="1">
      <alignment horizontal="center" vertical="center" wrapText="1"/>
    </xf>
    <xf numFmtId="0" fontId="10" fillId="8" borderId="6" xfId="4" applyFill="1" applyBorder="1" applyAlignment="1" applyProtection="1">
      <alignment horizontal="center" vertical="center" wrapText="1"/>
      <protection locked="0"/>
    </xf>
    <xf numFmtId="0" fontId="10" fillId="8" borderId="8" xfId="4" applyFill="1" applyBorder="1" applyAlignment="1" applyProtection="1">
      <alignment horizontal="center" vertical="center" wrapText="1"/>
      <protection locked="0"/>
    </xf>
    <xf numFmtId="0" fontId="10" fillId="8" borderId="7" xfId="4" applyFill="1" applyBorder="1" applyAlignment="1" applyProtection="1">
      <alignment horizontal="center" vertical="center" wrapText="1"/>
      <protection locked="0"/>
    </xf>
    <xf numFmtId="0" fontId="10" fillId="8" borderId="12" xfId="4" applyFill="1" applyBorder="1" applyAlignment="1" applyProtection="1">
      <alignment horizontal="center" vertical="center" wrapText="1"/>
      <protection locked="0"/>
    </xf>
    <xf numFmtId="0" fontId="10" fillId="8" borderId="4" xfId="4" applyFill="1" applyBorder="1" applyAlignment="1" applyProtection="1">
      <alignment horizontal="center" vertical="center" wrapText="1"/>
      <protection locked="0"/>
    </xf>
    <xf numFmtId="0" fontId="10" fillId="8" borderId="13" xfId="4" applyFill="1" applyBorder="1" applyAlignment="1" applyProtection="1">
      <alignment horizontal="center" vertical="center" wrapText="1"/>
      <protection locked="0"/>
    </xf>
    <xf numFmtId="0" fontId="3" fillId="8" borderId="2" xfId="0" applyFont="1" applyFill="1" applyBorder="1" applyAlignment="1">
      <alignment horizontal="left" vertical="center" wrapText="1"/>
    </xf>
    <xf numFmtId="0" fontId="3" fillId="8" borderId="5" xfId="0" applyFont="1" applyFill="1" applyBorder="1" applyAlignment="1">
      <alignment horizontal="left" vertical="center" wrapText="1"/>
    </xf>
    <xf numFmtId="0" fontId="3" fillId="8" borderId="3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 applyProtection="1">
      <alignment horizontal="center" vertical="center"/>
      <protection locked="0"/>
    </xf>
    <xf numFmtId="0" fontId="3" fillId="6" borderId="5" xfId="0" applyFont="1" applyFill="1" applyBorder="1" applyAlignment="1" applyProtection="1">
      <alignment horizontal="center" vertical="center"/>
      <protection locked="0"/>
    </xf>
    <xf numFmtId="0" fontId="3" fillId="6" borderId="3" xfId="0" applyFont="1" applyFill="1" applyBorder="1" applyAlignment="1" applyProtection="1">
      <alignment horizontal="center" vertical="center"/>
      <protection locked="0"/>
    </xf>
    <xf numFmtId="0" fontId="6" fillId="5" borderId="9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14" xfId="0" applyFont="1" applyFill="1" applyBorder="1" applyAlignment="1">
      <alignment horizontal="center" vertical="center" wrapText="1"/>
    </xf>
    <xf numFmtId="0" fontId="4" fillId="8" borderId="0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 wrapText="1"/>
    </xf>
    <xf numFmtId="0" fontId="10" fillId="8" borderId="6" xfId="4" applyFill="1" applyBorder="1" applyAlignment="1">
      <alignment horizontal="center" vertical="center" wrapText="1"/>
    </xf>
    <xf numFmtId="0" fontId="10" fillId="8" borderId="8" xfId="4" applyFill="1" applyBorder="1" applyAlignment="1">
      <alignment horizontal="center" vertical="center" wrapText="1"/>
    </xf>
    <xf numFmtId="0" fontId="10" fillId="8" borderId="7" xfId="4" applyFill="1" applyBorder="1" applyAlignment="1">
      <alignment horizontal="center" vertical="center" wrapText="1"/>
    </xf>
    <xf numFmtId="0" fontId="10" fillId="8" borderId="14" xfId="4" applyFill="1" applyBorder="1" applyAlignment="1">
      <alignment horizontal="center" vertical="center" wrapText="1"/>
    </xf>
    <xf numFmtId="0" fontId="10" fillId="8" borderId="0" xfId="4" applyFill="1" applyBorder="1" applyAlignment="1">
      <alignment horizontal="center" vertical="center" wrapText="1"/>
    </xf>
    <xf numFmtId="0" fontId="10" fillId="8" borderId="15" xfId="4" applyFill="1" applyBorder="1" applyAlignment="1">
      <alignment horizontal="center" vertical="center" wrapText="1"/>
    </xf>
    <xf numFmtId="0" fontId="10" fillId="8" borderId="12" xfId="4" applyFill="1" applyBorder="1" applyAlignment="1">
      <alignment horizontal="center" vertical="center" wrapText="1"/>
    </xf>
    <xf numFmtId="0" fontId="10" fillId="8" borderId="4" xfId="4" applyFill="1" applyBorder="1" applyAlignment="1">
      <alignment horizontal="center" vertical="center" wrapText="1"/>
    </xf>
    <xf numFmtId="0" fontId="10" fillId="8" borderId="13" xfId="4" applyFill="1" applyBorder="1" applyAlignment="1">
      <alignment horizontal="center" vertical="center" wrapText="1"/>
    </xf>
    <xf numFmtId="0" fontId="10" fillId="8" borderId="10" xfId="4" applyFill="1" applyBorder="1" applyAlignment="1">
      <alignment horizontal="center" vertical="center" wrapText="1"/>
    </xf>
    <xf numFmtId="0" fontId="10" fillId="8" borderId="11" xfId="4" applyFill="1" applyBorder="1" applyAlignment="1">
      <alignment horizontal="center" vertical="center" wrapText="1"/>
    </xf>
    <xf numFmtId="0" fontId="10" fillId="8" borderId="9" xfId="4" applyFill="1" applyBorder="1" applyAlignment="1">
      <alignment horizontal="center" vertical="center" wrapText="1"/>
    </xf>
    <xf numFmtId="0" fontId="3" fillId="8" borderId="1" xfId="0" quotePrefix="1" applyFont="1" applyFill="1" applyBorder="1" applyAlignment="1">
      <alignment horizontal="center" vertical="center" wrapText="1"/>
    </xf>
    <xf numFmtId="0" fontId="4" fillId="8" borderId="6" xfId="0" applyFont="1" applyFill="1" applyBorder="1" applyAlignment="1" applyProtection="1">
      <alignment horizontal="center" vertical="center"/>
      <protection locked="0"/>
    </xf>
    <xf numFmtId="0" fontId="4" fillId="8" borderId="7" xfId="0" applyFont="1" applyFill="1" applyBorder="1" applyAlignment="1" applyProtection="1">
      <alignment horizontal="center" vertical="center"/>
      <protection locked="0"/>
    </xf>
    <xf numFmtId="0" fontId="4" fillId="8" borderId="12" xfId="0" applyFont="1" applyFill="1" applyBorder="1" applyAlignment="1" applyProtection="1">
      <alignment horizontal="center" vertical="center"/>
      <protection locked="0"/>
    </xf>
    <xf numFmtId="0" fontId="4" fillId="8" borderId="13" xfId="0" applyFont="1" applyFill="1" applyBorder="1" applyAlignment="1" applyProtection="1">
      <alignment horizontal="center" vertical="center"/>
      <protection locked="0"/>
    </xf>
  </cellXfs>
  <cellStyles count="5">
    <cellStyle name="Hipervínculo" xfId="4" builtinId="8"/>
    <cellStyle name="Millares [0]" xfId="2" builtinId="6"/>
    <cellStyle name="Normal" xfId="0" builtinId="0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Y" sz="1800" b="1" i="0" baseline="0">
                <a:effectLst/>
              </a:rPr>
              <a:t>Ejecución Presupuestaria</a:t>
            </a:r>
            <a:endParaRPr lang="es-PY">
              <a:effectLst/>
            </a:endParaRPr>
          </a:p>
          <a:p>
            <a:pPr>
              <a:defRPr/>
            </a:pPr>
            <a:r>
              <a:rPr lang="es-PY" sz="1800" b="1" i="0" baseline="0">
                <a:effectLst/>
              </a:rPr>
              <a:t>Área Administrativa</a:t>
            </a:r>
            <a:endParaRPr lang="es-PY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5.5555555555555558E-3"/>
                  <c:y val="-0.2867345250458740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100%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3333333333333332E-3"/>
                  <c:y val="-0.1132148434796885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28 %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RCC_25!$D$106:$E$106</c:f>
              <c:strCache>
                <c:ptCount val="2"/>
                <c:pt idx="0">
                  <c:v>Presupuestado</c:v>
                </c:pt>
                <c:pt idx="1">
                  <c:v>Ejecutado</c:v>
                </c:pt>
              </c:strCache>
            </c:strRef>
          </c:cat>
          <c:val>
            <c:numRef>
              <c:f>RCC_25!$D$142:$E$142</c:f>
              <c:numCache>
                <c:formatCode>_(* #,##0_);_(* \(#,##0\);_(* "-"_);_(@_)</c:formatCode>
                <c:ptCount val="2"/>
                <c:pt idx="0">
                  <c:v>32657506475</c:v>
                </c:pt>
                <c:pt idx="1">
                  <c:v>9132298655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959530272"/>
        <c:axId val="1959528640"/>
      </c:barChart>
      <c:catAx>
        <c:axId val="195953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Y"/>
          </a:p>
        </c:txPr>
        <c:crossAx val="1959528640"/>
        <c:crosses val="autoZero"/>
        <c:auto val="0"/>
        <c:lblAlgn val="ctr"/>
        <c:lblOffset val="100"/>
        <c:noMultiLvlLbl val="0"/>
      </c:catAx>
      <c:valAx>
        <c:axId val="195952864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crossAx val="1959530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Y" sz="1800" b="1" i="0" baseline="0">
                <a:effectLst/>
              </a:rPr>
              <a:t>Ejecución Presupuestaria</a:t>
            </a:r>
            <a:endParaRPr lang="es-PY">
              <a:effectLst/>
            </a:endParaRPr>
          </a:p>
          <a:p>
            <a:pPr>
              <a:defRPr/>
            </a:pPr>
            <a:r>
              <a:rPr lang="es-PY" sz="1800" b="1" i="0" baseline="0">
                <a:effectLst/>
              </a:rPr>
              <a:t>Área Misional</a:t>
            </a:r>
            <a:endParaRPr lang="es-PY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5.5555555555555558E-3"/>
                  <c:y val="-0.2639843389409686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100 %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9.488355384171154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21 </a:t>
                    </a:r>
                    <a:r>
                      <a:rPr lang="en-US">
                        <a:solidFill>
                          <a:sysClr val="windowText" lastClr="000000"/>
                        </a:solidFill>
                      </a:rPr>
                      <a:t>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RCC_25!$D$145:$E$145</c:f>
              <c:strCache>
                <c:ptCount val="2"/>
                <c:pt idx="0">
                  <c:v>Presupuestado</c:v>
                </c:pt>
                <c:pt idx="1">
                  <c:v>Ejecutado</c:v>
                </c:pt>
              </c:strCache>
            </c:strRef>
          </c:cat>
          <c:val>
            <c:numRef>
              <c:f>RCC_25!$D$166:$E$166</c:f>
              <c:numCache>
                <c:formatCode>_(* #,##0_);_(* \(#,##0\);_(* "-"_);_(@_)</c:formatCode>
                <c:ptCount val="2"/>
                <c:pt idx="0">
                  <c:v>11174496294</c:v>
                </c:pt>
                <c:pt idx="1">
                  <c:v>2368370870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959532448"/>
        <c:axId val="1959523200"/>
      </c:barChart>
      <c:catAx>
        <c:axId val="1959532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Y"/>
          </a:p>
        </c:txPr>
        <c:crossAx val="1959523200"/>
        <c:crosses val="autoZero"/>
        <c:auto val="1"/>
        <c:lblAlgn val="ctr"/>
        <c:lblOffset val="100"/>
        <c:noMultiLvlLbl val="0"/>
      </c:catAx>
      <c:valAx>
        <c:axId val="195952320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crossAx val="1959532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1143000</xdr:colOff>
      <xdr:row>142</xdr:row>
      <xdr:rowOff>51196</xdr:rowOff>
    </xdr:from>
    <xdr:to>
      <xdr:col>4</xdr:col>
      <xdr:colOff>250031</xdr:colOff>
      <xdr:row>142</xdr:row>
      <xdr:rowOff>2262187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1488281</xdr:colOff>
      <xdr:row>167</xdr:row>
      <xdr:rowOff>51196</xdr:rowOff>
    </xdr:from>
    <xdr:to>
      <xdr:col>4</xdr:col>
      <xdr:colOff>595312</xdr:colOff>
      <xdr:row>167</xdr:row>
      <xdr:rowOff>2250281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38100</xdr:colOff>
      <xdr:row>173</xdr:row>
      <xdr:rowOff>38100</xdr:rowOff>
    </xdr:from>
    <xdr:to>
      <xdr:col>6</xdr:col>
      <xdr:colOff>1590676</xdr:colOff>
      <xdr:row>173</xdr:row>
      <xdr:rowOff>1114425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77525" y="45138975"/>
          <a:ext cx="1552576" cy="1066800"/>
        </a:xfrm>
        <a:prstGeom prst="rect">
          <a:avLst/>
        </a:prstGeom>
      </xdr:spPr>
    </xdr:pic>
    <xdr:clientData/>
  </xdr:twoCellAnchor>
  <xdr:twoCellAnchor editAs="oneCell">
    <xdr:from>
      <xdr:col>1</xdr:col>
      <xdr:colOff>178593</xdr:colOff>
      <xdr:row>174</xdr:row>
      <xdr:rowOff>47626</xdr:rowOff>
    </xdr:from>
    <xdr:to>
      <xdr:col>1</xdr:col>
      <xdr:colOff>809624</xdr:colOff>
      <xdr:row>174</xdr:row>
      <xdr:rowOff>631032</xdr:rowOff>
    </xdr:to>
    <xdr:pic>
      <xdr:nvPicPr>
        <xdr:cNvPr id="7" name="Imagen 6"/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40656" y="47386876"/>
          <a:ext cx="631031" cy="583406"/>
        </a:xfrm>
        <a:prstGeom prst="rect">
          <a:avLst/>
        </a:prstGeom>
      </xdr:spPr>
    </xdr:pic>
    <xdr:clientData/>
  </xdr:twoCellAnchor>
  <xdr:twoCellAnchor editAs="oneCell">
    <xdr:from>
      <xdr:col>1</xdr:col>
      <xdr:colOff>166687</xdr:colOff>
      <xdr:row>175</xdr:row>
      <xdr:rowOff>95251</xdr:rowOff>
    </xdr:from>
    <xdr:to>
      <xdr:col>1</xdr:col>
      <xdr:colOff>809624</xdr:colOff>
      <xdr:row>175</xdr:row>
      <xdr:rowOff>654845</xdr:rowOff>
    </xdr:to>
    <xdr:pic>
      <xdr:nvPicPr>
        <xdr:cNvPr id="8" name="Imagen 7"/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28750" y="48113157"/>
          <a:ext cx="642937" cy="559594"/>
        </a:xfrm>
        <a:prstGeom prst="rect">
          <a:avLst/>
        </a:prstGeom>
      </xdr:spPr>
    </xdr:pic>
    <xdr:clientData/>
  </xdr:twoCellAnchor>
  <xdr:twoCellAnchor editAs="oneCell">
    <xdr:from>
      <xdr:col>1</xdr:col>
      <xdr:colOff>83343</xdr:colOff>
      <xdr:row>176</xdr:row>
      <xdr:rowOff>47626</xdr:rowOff>
    </xdr:from>
    <xdr:to>
      <xdr:col>1</xdr:col>
      <xdr:colOff>773905</xdr:colOff>
      <xdr:row>176</xdr:row>
      <xdr:rowOff>642938</xdr:rowOff>
    </xdr:to>
    <xdr:pic>
      <xdr:nvPicPr>
        <xdr:cNvPr id="9" name="Imagen 8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45406" y="48744189"/>
          <a:ext cx="690562" cy="595312"/>
        </a:xfrm>
        <a:prstGeom prst="rect">
          <a:avLst/>
        </a:prstGeom>
      </xdr:spPr>
    </xdr:pic>
    <xdr:clientData/>
  </xdr:twoCellAnchor>
  <xdr:twoCellAnchor editAs="oneCell">
    <xdr:from>
      <xdr:col>1</xdr:col>
      <xdr:colOff>107158</xdr:colOff>
      <xdr:row>177</xdr:row>
      <xdr:rowOff>59532</xdr:rowOff>
    </xdr:from>
    <xdr:to>
      <xdr:col>1</xdr:col>
      <xdr:colOff>750094</xdr:colOff>
      <xdr:row>177</xdr:row>
      <xdr:rowOff>642938</xdr:rowOff>
    </xdr:to>
    <xdr:pic>
      <xdr:nvPicPr>
        <xdr:cNvPr id="10" name="Imagen 9"/>
        <xdr:cNvPicPr/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69221" y="49434751"/>
          <a:ext cx="642936" cy="583406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1</xdr:row>
      <xdr:rowOff>1</xdr:rowOff>
    </xdr:from>
    <xdr:to>
      <xdr:col>6</xdr:col>
      <xdr:colOff>1214437</xdr:colOff>
      <xdr:row>6</xdr:row>
      <xdr:rowOff>23812</xdr:rowOff>
    </xdr:to>
    <xdr:pic>
      <xdr:nvPicPr>
        <xdr:cNvPr id="15" name="Imagen 14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202407"/>
          <a:ext cx="13096875" cy="10358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it.ly/3UwxDKP" TargetMode="External"/><Relationship Id="rId13" Type="http://schemas.openxmlformats.org/officeDocument/2006/relationships/hyperlink" Target="https://acortar.link/Equwbo" TargetMode="External"/><Relationship Id="rId3" Type="http://schemas.openxmlformats.org/officeDocument/2006/relationships/hyperlink" Target="https://bit.ly/3zPIKoI" TargetMode="External"/><Relationship Id="rId7" Type="http://schemas.openxmlformats.org/officeDocument/2006/relationships/hyperlink" Target="https://bit.ly/400PU40" TargetMode="External"/><Relationship Id="rId12" Type="http://schemas.openxmlformats.org/officeDocument/2006/relationships/hyperlink" Target="https://acortar.link/y0Y0yE" TargetMode="External"/><Relationship Id="rId2" Type="http://schemas.openxmlformats.org/officeDocument/2006/relationships/hyperlink" Target="https://bit.ly/3Kf876I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http://www.incoop.gov.py/" TargetMode="External"/><Relationship Id="rId6" Type="http://schemas.openxmlformats.org/officeDocument/2006/relationships/hyperlink" Target="https://bit.ly/400PU40" TargetMode="External"/><Relationship Id="rId11" Type="http://schemas.openxmlformats.org/officeDocument/2006/relationships/hyperlink" Target="https://acortar.link/potRFu" TargetMode="External"/><Relationship Id="rId5" Type="http://schemas.openxmlformats.org/officeDocument/2006/relationships/hyperlink" Target="https://bit.ly/3KQkpVR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bit.ly/412PdZp" TargetMode="External"/><Relationship Id="rId4" Type="http://schemas.openxmlformats.org/officeDocument/2006/relationships/hyperlink" Target="https://bit.ly/40ZwDky" TargetMode="External"/><Relationship Id="rId9" Type="http://schemas.openxmlformats.org/officeDocument/2006/relationships/hyperlink" Target="https://bit.ly/3zVPykv" TargetMode="External"/><Relationship Id="rId14" Type="http://schemas.openxmlformats.org/officeDocument/2006/relationships/hyperlink" Target="https://acortar.link/8rkAB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8"/>
  <sheetViews>
    <sheetView tabSelected="1" topLeftCell="A193" zoomScale="80" zoomScaleNormal="80" workbookViewId="0">
      <selection activeCell="H199" sqref="H199"/>
    </sheetView>
  </sheetViews>
  <sheetFormatPr baseColWidth="10" defaultColWidth="9.140625" defaultRowHeight="15.75"/>
  <cols>
    <col min="1" max="1" width="19" style="2" customWidth="1"/>
    <col min="2" max="2" width="30.85546875" style="2" customWidth="1"/>
    <col min="3" max="3" width="60.140625" style="2" bestFit="1" customWidth="1"/>
    <col min="4" max="4" width="21.7109375" style="2" customWidth="1"/>
    <col min="5" max="5" width="26.7109375" style="2" customWidth="1"/>
    <col min="6" max="6" width="26.140625" style="2" customWidth="1"/>
    <col min="7" max="7" width="27.140625" style="2" customWidth="1"/>
    <col min="8" max="8" width="21.28515625" style="2" customWidth="1"/>
    <col min="9" max="16384" width="9.140625" style="2"/>
  </cols>
  <sheetData>
    <row r="1" spans="1:8" s="7" customFormat="1"/>
    <row r="2" spans="1:8" s="7" customFormat="1"/>
    <row r="3" spans="1:8" s="7" customFormat="1"/>
    <row r="4" spans="1:8" s="7" customFormat="1"/>
    <row r="5" spans="1:8" s="7" customFormat="1"/>
    <row r="6" spans="1:8" s="7" customFormat="1"/>
    <row r="7" spans="1:8" s="7" customFormat="1"/>
    <row r="8" spans="1:8">
      <c r="A8" s="130" t="s">
        <v>228</v>
      </c>
      <c r="B8" s="130"/>
      <c r="C8" s="130"/>
      <c r="D8" s="130"/>
      <c r="E8" s="130"/>
      <c r="F8" s="130"/>
      <c r="G8" s="130"/>
      <c r="H8" s="25"/>
    </row>
    <row r="9" spans="1:8">
      <c r="A9" s="130"/>
      <c r="B9" s="130"/>
      <c r="C9" s="130"/>
      <c r="D9" s="130"/>
      <c r="E9" s="130"/>
      <c r="F9" s="130"/>
      <c r="G9" s="130"/>
    </row>
    <row r="10" spans="1:8">
      <c r="A10" s="90" t="s">
        <v>0</v>
      </c>
      <c r="B10" s="90"/>
      <c r="C10" s="90"/>
      <c r="D10" s="90"/>
      <c r="E10" s="90"/>
      <c r="F10" s="90"/>
      <c r="G10" s="90"/>
    </row>
    <row r="11" spans="1:8">
      <c r="A11" s="162" t="s">
        <v>98</v>
      </c>
      <c r="B11" s="163"/>
      <c r="C11" s="163"/>
      <c r="D11" s="163"/>
      <c r="E11" s="163"/>
      <c r="F11" s="163"/>
      <c r="G11" s="164"/>
    </row>
    <row r="12" spans="1:8">
      <c r="A12" s="162" t="s">
        <v>255</v>
      </c>
      <c r="B12" s="163"/>
      <c r="C12" s="163"/>
      <c r="D12" s="163"/>
      <c r="E12" s="163"/>
      <c r="F12" s="163"/>
      <c r="G12" s="164"/>
    </row>
    <row r="13" spans="1:8">
      <c r="A13" s="117" t="s">
        <v>1</v>
      </c>
      <c r="B13" s="117"/>
      <c r="C13" s="117"/>
      <c r="D13" s="117"/>
      <c r="E13" s="117"/>
      <c r="F13" s="117"/>
      <c r="G13" s="117"/>
    </row>
    <row r="14" spans="1:8" ht="15" customHeight="1">
      <c r="A14" s="98" t="s">
        <v>205</v>
      </c>
      <c r="B14" s="98"/>
      <c r="C14" s="98"/>
      <c r="D14" s="98"/>
      <c r="E14" s="98"/>
      <c r="F14" s="98"/>
      <c r="G14" s="98"/>
    </row>
    <row r="15" spans="1:8" ht="15" customHeight="1">
      <c r="A15" s="98"/>
      <c r="B15" s="98"/>
      <c r="C15" s="98"/>
      <c r="D15" s="98"/>
      <c r="E15" s="98"/>
      <c r="F15" s="98"/>
      <c r="G15" s="98"/>
    </row>
    <row r="16" spans="1:8" ht="15" customHeight="1">
      <c r="A16" s="3"/>
      <c r="B16" s="3"/>
      <c r="C16" s="3"/>
      <c r="D16" s="3"/>
      <c r="E16" s="3"/>
      <c r="F16" s="3"/>
      <c r="G16" s="3"/>
    </row>
    <row r="17" spans="1:7" s="4" customFormat="1">
      <c r="A17" s="90" t="s">
        <v>69</v>
      </c>
      <c r="B17" s="90"/>
      <c r="C17" s="90"/>
      <c r="D17" s="90"/>
      <c r="E17" s="90"/>
      <c r="F17" s="90"/>
      <c r="G17" s="90"/>
    </row>
    <row r="18" spans="1:7" s="4" customFormat="1">
      <c r="A18" s="131" t="s">
        <v>104</v>
      </c>
      <c r="B18" s="131"/>
      <c r="C18" s="131"/>
      <c r="D18" s="131"/>
      <c r="E18" s="131"/>
      <c r="F18" s="131"/>
      <c r="G18" s="131"/>
    </row>
    <row r="19" spans="1:7">
      <c r="A19" s="5" t="s">
        <v>2</v>
      </c>
      <c r="B19" s="132" t="s">
        <v>3</v>
      </c>
      <c r="C19" s="133"/>
      <c r="D19" s="117" t="s">
        <v>4</v>
      </c>
      <c r="E19" s="117"/>
      <c r="F19" s="117" t="s">
        <v>5</v>
      </c>
      <c r="G19" s="117"/>
    </row>
    <row r="20" spans="1:7">
      <c r="A20" s="6">
        <v>1</v>
      </c>
      <c r="B20" s="88" t="s">
        <v>99</v>
      </c>
      <c r="C20" s="88"/>
      <c r="D20" s="89" t="s">
        <v>220</v>
      </c>
      <c r="E20" s="89"/>
      <c r="F20" s="89" t="s">
        <v>106</v>
      </c>
      <c r="G20" s="89"/>
    </row>
    <row r="21" spans="1:7" ht="15.75" customHeight="1">
      <c r="A21" s="6">
        <f>+A20+1</f>
        <v>2</v>
      </c>
      <c r="B21" s="88" t="s">
        <v>100</v>
      </c>
      <c r="C21" s="88"/>
      <c r="D21" s="89" t="s">
        <v>207</v>
      </c>
      <c r="E21" s="89"/>
      <c r="F21" s="89" t="s">
        <v>106</v>
      </c>
      <c r="G21" s="89"/>
    </row>
    <row r="22" spans="1:7">
      <c r="A22" s="52">
        <f t="shared" ref="A22:A26" si="0">+A21+1</f>
        <v>3</v>
      </c>
      <c r="B22" s="88" t="s">
        <v>101</v>
      </c>
      <c r="C22" s="88"/>
      <c r="D22" s="89" t="s">
        <v>211</v>
      </c>
      <c r="E22" s="89"/>
      <c r="F22" s="89" t="s">
        <v>105</v>
      </c>
      <c r="G22" s="89"/>
    </row>
    <row r="23" spans="1:7">
      <c r="A23" s="52">
        <f t="shared" si="0"/>
        <v>4</v>
      </c>
      <c r="B23" s="88" t="s">
        <v>224</v>
      </c>
      <c r="C23" s="88"/>
      <c r="D23" s="89" t="s">
        <v>250</v>
      </c>
      <c r="E23" s="89"/>
      <c r="F23" s="89" t="s">
        <v>225</v>
      </c>
      <c r="G23" s="89"/>
    </row>
    <row r="24" spans="1:7">
      <c r="A24" s="52">
        <f t="shared" si="0"/>
        <v>5</v>
      </c>
      <c r="B24" s="88" t="s">
        <v>102</v>
      </c>
      <c r="C24" s="88"/>
      <c r="D24" s="89" t="s">
        <v>249</v>
      </c>
      <c r="E24" s="89"/>
      <c r="F24" s="89" t="s">
        <v>208</v>
      </c>
      <c r="G24" s="89"/>
    </row>
    <row r="25" spans="1:7">
      <c r="A25" s="52">
        <f t="shared" si="0"/>
        <v>6</v>
      </c>
      <c r="B25" s="88" t="s">
        <v>226</v>
      </c>
      <c r="C25" s="88"/>
      <c r="D25" s="89" t="s">
        <v>227</v>
      </c>
      <c r="E25" s="89"/>
      <c r="F25" s="89" t="s">
        <v>208</v>
      </c>
      <c r="G25" s="89"/>
    </row>
    <row r="26" spans="1:7" ht="15.75" customHeight="1">
      <c r="A26" s="52">
        <f t="shared" si="0"/>
        <v>7</v>
      </c>
      <c r="B26" s="88" t="s">
        <v>103</v>
      </c>
      <c r="C26" s="88"/>
      <c r="D26" s="89" t="s">
        <v>107</v>
      </c>
      <c r="E26" s="89"/>
      <c r="F26" s="89" t="s">
        <v>108</v>
      </c>
      <c r="G26" s="89"/>
    </row>
    <row r="27" spans="1:7">
      <c r="A27" s="136" t="s">
        <v>56</v>
      </c>
      <c r="B27" s="136"/>
      <c r="C27" s="136"/>
      <c r="D27" s="136"/>
      <c r="E27" s="136" t="s">
        <v>252</v>
      </c>
      <c r="F27" s="136"/>
      <c r="G27" s="136"/>
    </row>
    <row r="28" spans="1:7" ht="15.75" customHeight="1">
      <c r="A28" s="137" t="s">
        <v>58</v>
      </c>
      <c r="B28" s="137"/>
      <c r="C28" s="137"/>
      <c r="D28" s="137"/>
      <c r="E28" s="136" t="s">
        <v>209</v>
      </c>
      <c r="F28" s="136"/>
      <c r="G28" s="136"/>
    </row>
    <row r="29" spans="1:7" ht="15.75" customHeight="1">
      <c r="A29" s="137" t="s">
        <v>57</v>
      </c>
      <c r="B29" s="137"/>
      <c r="C29" s="137"/>
      <c r="D29" s="137"/>
      <c r="E29" s="136" t="s">
        <v>109</v>
      </c>
      <c r="F29" s="136"/>
      <c r="G29" s="136"/>
    </row>
    <row r="30" spans="1:7" ht="15.75" customHeight="1">
      <c r="A30" s="137" t="s">
        <v>60</v>
      </c>
      <c r="B30" s="137"/>
      <c r="C30" s="137"/>
      <c r="D30" s="137"/>
      <c r="E30" s="136" t="s">
        <v>252</v>
      </c>
      <c r="F30" s="136"/>
      <c r="G30" s="136"/>
    </row>
    <row r="31" spans="1:7" ht="15.75" customHeight="1">
      <c r="A31" s="59"/>
      <c r="B31" s="59"/>
      <c r="C31" s="59"/>
      <c r="D31" s="59"/>
      <c r="E31" s="60"/>
      <c r="F31" s="60"/>
      <c r="G31" s="60"/>
    </row>
    <row r="32" spans="1:7" s="7" customFormat="1"/>
    <row r="33" spans="1:7">
      <c r="A33" s="90" t="s">
        <v>86</v>
      </c>
      <c r="B33" s="90"/>
      <c r="C33" s="90"/>
      <c r="D33" s="90"/>
      <c r="E33" s="90"/>
      <c r="F33" s="90"/>
      <c r="G33" s="90"/>
    </row>
    <row r="34" spans="1:7">
      <c r="A34" s="91" t="s">
        <v>94</v>
      </c>
      <c r="B34" s="91"/>
      <c r="C34" s="91"/>
      <c r="D34" s="91"/>
      <c r="E34" s="91"/>
      <c r="F34" s="91"/>
      <c r="G34" s="91"/>
    </row>
    <row r="35" spans="1:7">
      <c r="A35" s="131" t="s">
        <v>214</v>
      </c>
      <c r="B35" s="131"/>
      <c r="C35" s="131"/>
      <c r="D35" s="131"/>
      <c r="E35" s="131"/>
      <c r="F35" s="131"/>
      <c r="G35" s="131"/>
    </row>
    <row r="36" spans="1:7" ht="15.75" customHeight="1">
      <c r="A36" s="134" t="s">
        <v>111</v>
      </c>
      <c r="B36" s="134"/>
      <c r="C36" s="134"/>
      <c r="D36" s="134"/>
      <c r="E36" s="134"/>
      <c r="F36" s="134"/>
      <c r="G36" s="134"/>
    </row>
    <row r="37" spans="1:7">
      <c r="A37" s="131" t="s">
        <v>215</v>
      </c>
      <c r="B37" s="131"/>
      <c r="C37" s="131"/>
      <c r="D37" s="131"/>
      <c r="E37" s="131"/>
      <c r="F37" s="131"/>
      <c r="G37" s="131"/>
    </row>
    <row r="38" spans="1:7" ht="31.5">
      <c r="A38" s="8" t="s">
        <v>6</v>
      </c>
      <c r="B38" s="135" t="s">
        <v>70</v>
      </c>
      <c r="C38" s="135"/>
      <c r="D38" s="8" t="s">
        <v>7</v>
      </c>
      <c r="E38" s="135" t="s">
        <v>8</v>
      </c>
      <c r="F38" s="135"/>
      <c r="G38" s="9" t="s">
        <v>9</v>
      </c>
    </row>
    <row r="39" spans="1:7" ht="80.25" customHeight="1">
      <c r="A39" s="10" t="s">
        <v>10</v>
      </c>
      <c r="B39" s="98" t="s">
        <v>199</v>
      </c>
      <c r="C39" s="98"/>
      <c r="D39" s="26" t="s">
        <v>194</v>
      </c>
      <c r="E39" s="98" t="s">
        <v>195</v>
      </c>
      <c r="F39" s="98"/>
      <c r="G39" s="102" t="s">
        <v>200</v>
      </c>
    </row>
    <row r="40" spans="1:7" ht="27" customHeight="1">
      <c r="A40" s="10" t="s">
        <v>11</v>
      </c>
      <c r="B40" s="98" t="s">
        <v>198</v>
      </c>
      <c r="C40" s="98"/>
      <c r="D40" s="10" t="s">
        <v>196</v>
      </c>
      <c r="E40" s="98" t="s">
        <v>197</v>
      </c>
      <c r="F40" s="98"/>
      <c r="G40" s="104"/>
    </row>
    <row r="41" spans="1:7" s="7" customFormat="1"/>
    <row r="42" spans="1:7" s="7" customFormat="1"/>
    <row r="43" spans="1:7">
      <c r="A43" s="90" t="s">
        <v>87</v>
      </c>
      <c r="B43" s="90"/>
      <c r="C43" s="90"/>
      <c r="D43" s="90"/>
      <c r="E43" s="90"/>
      <c r="F43" s="90"/>
      <c r="G43" s="90"/>
    </row>
    <row r="44" spans="1:7">
      <c r="A44" s="91" t="s">
        <v>88</v>
      </c>
      <c r="B44" s="91"/>
      <c r="C44" s="91"/>
      <c r="D44" s="91"/>
      <c r="E44" s="91"/>
      <c r="F44" s="91"/>
      <c r="G44" s="91"/>
    </row>
    <row r="45" spans="1:7">
      <c r="A45" s="13" t="s">
        <v>12</v>
      </c>
      <c r="B45" s="97" t="s">
        <v>59</v>
      </c>
      <c r="C45" s="97"/>
      <c r="D45" s="97"/>
      <c r="E45" s="97" t="s">
        <v>222</v>
      </c>
      <c r="F45" s="97"/>
      <c r="G45" s="97"/>
    </row>
    <row r="46" spans="1:7">
      <c r="A46" s="10" t="s">
        <v>14</v>
      </c>
      <c r="B46" s="169" t="s">
        <v>229</v>
      </c>
      <c r="C46" s="170"/>
      <c r="D46" s="171"/>
      <c r="E46" s="190" t="s">
        <v>112</v>
      </c>
      <c r="F46" s="93"/>
      <c r="G46" s="93"/>
    </row>
    <row r="47" spans="1:7" ht="15.75" customHeight="1">
      <c r="A47" s="10" t="s">
        <v>15</v>
      </c>
      <c r="B47" s="172"/>
      <c r="C47" s="173"/>
      <c r="D47" s="174"/>
      <c r="E47" s="190" t="s">
        <v>112</v>
      </c>
      <c r="F47" s="93"/>
      <c r="G47" s="93"/>
    </row>
    <row r="48" spans="1:7" ht="15.75" customHeight="1">
      <c r="A48" s="10" t="s">
        <v>16</v>
      </c>
      <c r="B48" s="172"/>
      <c r="C48" s="173"/>
      <c r="D48" s="174"/>
      <c r="E48" s="190" t="s">
        <v>112</v>
      </c>
      <c r="F48" s="93"/>
      <c r="G48" s="93"/>
    </row>
    <row r="49" spans="1:7" ht="15.75" customHeight="1">
      <c r="A49" s="10" t="s">
        <v>17</v>
      </c>
      <c r="B49" s="172"/>
      <c r="C49" s="173"/>
      <c r="D49" s="174"/>
      <c r="E49" s="190" t="s">
        <v>112</v>
      </c>
      <c r="F49" s="93"/>
      <c r="G49" s="93"/>
    </row>
    <row r="50" spans="1:7" ht="15.75" customHeight="1">
      <c r="A50" s="10" t="s">
        <v>20</v>
      </c>
      <c r="B50" s="172"/>
      <c r="C50" s="173"/>
      <c r="D50" s="174"/>
      <c r="E50" s="190" t="s">
        <v>112</v>
      </c>
      <c r="F50" s="93"/>
      <c r="G50" s="93"/>
    </row>
    <row r="51" spans="1:7">
      <c r="A51" s="10" t="s">
        <v>21</v>
      </c>
      <c r="B51" s="175"/>
      <c r="C51" s="176"/>
      <c r="D51" s="177"/>
      <c r="E51" s="190" t="s">
        <v>112</v>
      </c>
      <c r="F51" s="93"/>
      <c r="G51" s="93"/>
    </row>
    <row r="52" spans="1:7" hidden="1">
      <c r="A52" s="10" t="s">
        <v>62</v>
      </c>
      <c r="B52" s="120"/>
      <c r="C52" s="121"/>
      <c r="D52" s="122"/>
      <c r="E52" s="93"/>
      <c r="F52" s="93"/>
      <c r="G52" s="93"/>
    </row>
    <row r="53" spans="1:7" hidden="1">
      <c r="A53" s="10" t="s">
        <v>63</v>
      </c>
      <c r="B53" s="120"/>
      <c r="C53" s="121"/>
      <c r="D53" s="122"/>
      <c r="E53" s="93"/>
      <c r="F53" s="93"/>
      <c r="G53" s="93"/>
    </row>
    <row r="54" spans="1:7" hidden="1">
      <c r="A54" s="10" t="s">
        <v>64</v>
      </c>
      <c r="B54" s="94"/>
      <c r="C54" s="95"/>
      <c r="D54" s="96"/>
      <c r="E54" s="93"/>
      <c r="F54" s="93"/>
      <c r="G54" s="93"/>
    </row>
    <row r="55" spans="1:7" hidden="1">
      <c r="A55" s="10" t="s">
        <v>65</v>
      </c>
      <c r="B55" s="94"/>
      <c r="C55" s="95"/>
      <c r="D55" s="96"/>
      <c r="E55" s="93"/>
      <c r="F55" s="93"/>
      <c r="G55" s="93"/>
    </row>
    <row r="56" spans="1:7" hidden="1">
      <c r="A56" s="10" t="s">
        <v>66</v>
      </c>
      <c r="B56" s="94"/>
      <c r="C56" s="95"/>
      <c r="D56" s="96"/>
      <c r="E56" s="93"/>
      <c r="F56" s="93"/>
      <c r="G56" s="93"/>
    </row>
    <row r="57" spans="1:7" ht="3" hidden="1" customHeight="1">
      <c r="A57" s="10" t="s">
        <v>67</v>
      </c>
      <c r="B57" s="94"/>
      <c r="C57" s="95"/>
      <c r="D57" s="96"/>
      <c r="E57" s="93"/>
      <c r="F57" s="93"/>
      <c r="G57" s="93"/>
    </row>
    <row r="58" spans="1:7">
      <c r="A58" s="54"/>
      <c r="B58" s="62"/>
      <c r="C58" s="62"/>
      <c r="D58" s="62"/>
      <c r="E58" s="62"/>
      <c r="F58" s="62"/>
      <c r="G58" s="62"/>
    </row>
    <row r="59" spans="1:7" s="7" customFormat="1">
      <c r="A59" s="15"/>
      <c r="B59" s="16"/>
      <c r="C59" s="16"/>
      <c r="D59" s="16"/>
      <c r="E59" s="16"/>
      <c r="F59" s="16"/>
      <c r="G59" s="16"/>
    </row>
    <row r="60" spans="1:7">
      <c r="A60" s="91" t="s">
        <v>89</v>
      </c>
      <c r="B60" s="91"/>
      <c r="C60" s="91"/>
      <c r="D60" s="91"/>
      <c r="E60" s="91"/>
      <c r="F60" s="91"/>
      <c r="G60" s="91"/>
    </row>
    <row r="61" spans="1:7">
      <c r="A61" s="13" t="s">
        <v>12</v>
      </c>
      <c r="B61" s="97" t="s">
        <v>13</v>
      </c>
      <c r="C61" s="97"/>
      <c r="D61" s="97"/>
      <c r="E61" s="100" t="s">
        <v>223</v>
      </c>
      <c r="F61" s="100"/>
      <c r="G61" s="100"/>
    </row>
    <row r="62" spans="1:7">
      <c r="A62" s="68" t="s">
        <v>14</v>
      </c>
      <c r="B62" s="73" t="s">
        <v>253</v>
      </c>
      <c r="C62" s="74"/>
      <c r="D62" s="75"/>
      <c r="E62" s="178" t="s">
        <v>230</v>
      </c>
      <c r="F62" s="179"/>
      <c r="G62" s="180"/>
    </row>
    <row r="63" spans="1:7" ht="15.75" customHeight="1">
      <c r="A63" s="68" t="s">
        <v>15</v>
      </c>
      <c r="B63" s="76"/>
      <c r="C63" s="77"/>
      <c r="D63" s="78"/>
      <c r="E63" s="181"/>
      <c r="F63" s="182"/>
      <c r="G63" s="183"/>
    </row>
    <row r="64" spans="1:7">
      <c r="A64" s="68" t="s">
        <v>16</v>
      </c>
      <c r="B64" s="79"/>
      <c r="C64" s="80"/>
      <c r="D64" s="81"/>
      <c r="E64" s="181"/>
      <c r="F64" s="182"/>
      <c r="G64" s="183"/>
    </row>
    <row r="65" spans="1:7">
      <c r="A65" s="10" t="s">
        <v>17</v>
      </c>
      <c r="B65" s="73" t="s">
        <v>256</v>
      </c>
      <c r="C65" s="74"/>
      <c r="D65" s="75"/>
      <c r="E65" s="181"/>
      <c r="F65" s="182"/>
      <c r="G65" s="183"/>
    </row>
    <row r="66" spans="1:7">
      <c r="A66" s="10" t="s">
        <v>20</v>
      </c>
      <c r="B66" s="76"/>
      <c r="C66" s="77"/>
      <c r="D66" s="78"/>
      <c r="E66" s="181"/>
      <c r="F66" s="182"/>
      <c r="G66" s="183"/>
    </row>
    <row r="67" spans="1:7">
      <c r="A67" s="10" t="s">
        <v>21</v>
      </c>
      <c r="B67" s="79"/>
      <c r="C67" s="80"/>
      <c r="D67" s="81"/>
      <c r="E67" s="184"/>
      <c r="F67" s="185"/>
      <c r="G67" s="186"/>
    </row>
    <row r="68" spans="1:7" hidden="1">
      <c r="A68" s="10" t="s">
        <v>62</v>
      </c>
      <c r="B68" s="129"/>
      <c r="C68" s="98"/>
      <c r="D68" s="98"/>
      <c r="E68" s="93"/>
      <c r="F68" s="93"/>
      <c r="G68" s="93"/>
    </row>
    <row r="69" spans="1:7" hidden="1">
      <c r="A69" s="10" t="s">
        <v>63</v>
      </c>
      <c r="B69" s="129"/>
      <c r="C69" s="98"/>
      <c r="D69" s="98"/>
      <c r="E69" s="93"/>
      <c r="F69" s="93"/>
      <c r="G69" s="93"/>
    </row>
    <row r="70" spans="1:7" hidden="1">
      <c r="A70" s="10" t="s">
        <v>68</v>
      </c>
      <c r="B70" s="93"/>
      <c r="C70" s="93"/>
      <c r="D70" s="93"/>
      <c r="E70" s="93"/>
      <c r="F70" s="93"/>
      <c r="G70" s="93"/>
    </row>
    <row r="71" spans="1:7" hidden="1">
      <c r="A71" s="10" t="s">
        <v>65</v>
      </c>
      <c r="B71" s="93"/>
      <c r="C71" s="93"/>
      <c r="D71" s="93"/>
      <c r="E71" s="93"/>
      <c r="F71" s="93"/>
      <c r="G71" s="93"/>
    </row>
    <row r="72" spans="1:7" hidden="1">
      <c r="A72" s="10" t="s">
        <v>66</v>
      </c>
      <c r="B72" s="93"/>
      <c r="C72" s="93"/>
      <c r="D72" s="93"/>
      <c r="E72" s="93"/>
      <c r="F72" s="93"/>
      <c r="G72" s="93"/>
    </row>
    <row r="73" spans="1:7" hidden="1">
      <c r="A73" s="10" t="s">
        <v>67</v>
      </c>
      <c r="B73" s="93"/>
      <c r="C73" s="93"/>
      <c r="D73" s="93"/>
      <c r="E73" s="93"/>
      <c r="F73" s="93"/>
      <c r="G73" s="93"/>
    </row>
    <row r="76" spans="1:7">
      <c r="A76" s="91" t="s">
        <v>90</v>
      </c>
      <c r="B76" s="91"/>
      <c r="C76" s="91"/>
      <c r="D76" s="91"/>
      <c r="E76" s="91"/>
      <c r="F76" s="91"/>
      <c r="G76" s="91"/>
    </row>
    <row r="77" spans="1:7">
      <c r="A77" s="17" t="s">
        <v>12</v>
      </c>
      <c r="B77" s="17" t="s">
        <v>18</v>
      </c>
      <c r="C77" s="100" t="s">
        <v>19</v>
      </c>
      <c r="D77" s="100"/>
      <c r="E77" s="100" t="s">
        <v>97</v>
      </c>
      <c r="F77" s="100"/>
      <c r="G77" s="17" t="s">
        <v>71</v>
      </c>
    </row>
    <row r="78" spans="1:7">
      <c r="A78" s="11" t="s">
        <v>14</v>
      </c>
      <c r="B78" s="20" t="s">
        <v>231</v>
      </c>
      <c r="C78" s="92" t="s">
        <v>231</v>
      </c>
      <c r="D78" s="86"/>
      <c r="E78" s="92" t="s">
        <v>112</v>
      </c>
      <c r="F78" s="86"/>
      <c r="G78" s="187" t="s">
        <v>113</v>
      </c>
    </row>
    <row r="79" spans="1:7">
      <c r="A79" s="11" t="s">
        <v>15</v>
      </c>
      <c r="B79" s="47" t="s">
        <v>110</v>
      </c>
      <c r="C79" s="92" t="s">
        <v>110</v>
      </c>
      <c r="D79" s="86"/>
      <c r="E79" s="92" t="s">
        <v>112</v>
      </c>
      <c r="F79" s="86"/>
      <c r="G79" s="188"/>
    </row>
    <row r="80" spans="1:7">
      <c r="A80" s="11" t="s">
        <v>16</v>
      </c>
      <c r="B80" s="20" t="s">
        <v>110</v>
      </c>
      <c r="C80" s="92" t="s">
        <v>110</v>
      </c>
      <c r="D80" s="86"/>
      <c r="E80" s="92" t="s">
        <v>112</v>
      </c>
      <c r="F80" s="86"/>
      <c r="G80" s="188"/>
    </row>
    <row r="81" spans="1:9">
      <c r="A81" s="11" t="s">
        <v>17</v>
      </c>
      <c r="B81" s="69" t="s">
        <v>110</v>
      </c>
      <c r="C81" s="92" t="s">
        <v>110</v>
      </c>
      <c r="D81" s="86"/>
      <c r="E81" s="92" t="s">
        <v>112</v>
      </c>
      <c r="F81" s="86"/>
      <c r="G81" s="188"/>
    </row>
    <row r="82" spans="1:9">
      <c r="A82" s="11" t="s">
        <v>20</v>
      </c>
      <c r="B82" s="69" t="s">
        <v>110</v>
      </c>
      <c r="C82" s="92" t="s">
        <v>110</v>
      </c>
      <c r="D82" s="86"/>
      <c r="E82" s="92" t="s">
        <v>112</v>
      </c>
      <c r="F82" s="86"/>
      <c r="G82" s="188"/>
    </row>
    <row r="83" spans="1:9">
      <c r="A83" s="11" t="s">
        <v>21</v>
      </c>
      <c r="B83" s="42" t="s">
        <v>257</v>
      </c>
      <c r="C83" s="92" t="s">
        <v>257</v>
      </c>
      <c r="D83" s="86"/>
      <c r="E83" s="92" t="s">
        <v>112</v>
      </c>
      <c r="F83" s="86"/>
      <c r="G83" s="189"/>
    </row>
    <row r="84" spans="1:9" hidden="1">
      <c r="A84" s="11" t="s">
        <v>62</v>
      </c>
      <c r="B84" s="45"/>
      <c r="C84" s="92"/>
      <c r="D84" s="86"/>
      <c r="E84" s="92"/>
      <c r="F84" s="86"/>
      <c r="G84" s="11"/>
    </row>
    <row r="85" spans="1:9" hidden="1">
      <c r="A85" s="11" t="s">
        <v>63</v>
      </c>
      <c r="B85" s="45"/>
      <c r="C85" s="92"/>
      <c r="D85" s="86"/>
      <c r="E85" s="92"/>
      <c r="F85" s="86"/>
      <c r="G85" s="11"/>
    </row>
    <row r="86" spans="1:9" hidden="1">
      <c r="A86" s="11" t="s">
        <v>68</v>
      </c>
      <c r="B86" s="45"/>
      <c r="C86" s="92"/>
      <c r="D86" s="86"/>
      <c r="E86" s="92"/>
      <c r="F86" s="86"/>
      <c r="G86" s="11"/>
    </row>
    <row r="87" spans="1:9" hidden="1">
      <c r="A87" s="11" t="s">
        <v>65</v>
      </c>
      <c r="B87" s="11"/>
      <c r="C87" s="149"/>
      <c r="D87" s="151"/>
      <c r="E87" s="88"/>
      <c r="F87" s="88"/>
      <c r="G87" s="11"/>
    </row>
    <row r="88" spans="1:9" hidden="1">
      <c r="A88" s="11" t="s">
        <v>66</v>
      </c>
      <c r="B88" s="11"/>
      <c r="C88" s="149"/>
      <c r="D88" s="151"/>
      <c r="E88" s="88"/>
      <c r="F88" s="88"/>
      <c r="G88" s="11"/>
    </row>
    <row r="89" spans="1:9" hidden="1">
      <c r="A89" s="11" t="s">
        <v>67</v>
      </c>
      <c r="B89" s="11"/>
      <c r="C89" s="149"/>
      <c r="D89" s="151"/>
      <c r="E89" s="88"/>
      <c r="F89" s="88"/>
      <c r="G89" s="11"/>
    </row>
    <row r="90" spans="1:9" s="7" customFormat="1">
      <c r="A90" s="15"/>
      <c r="B90" s="16"/>
      <c r="C90" s="16"/>
      <c r="D90" s="16"/>
      <c r="E90" s="16"/>
      <c r="F90" s="16"/>
      <c r="G90" s="16"/>
    </row>
    <row r="91" spans="1:9" s="7" customFormat="1">
      <c r="A91" s="15"/>
      <c r="B91" s="16"/>
      <c r="C91" s="16"/>
      <c r="D91" s="16"/>
      <c r="E91" s="16"/>
      <c r="F91" s="16"/>
      <c r="G91" s="16"/>
    </row>
    <row r="92" spans="1:9">
      <c r="A92" s="91" t="s">
        <v>185</v>
      </c>
      <c r="B92" s="91"/>
      <c r="C92" s="91"/>
      <c r="D92" s="91"/>
      <c r="E92" s="91"/>
      <c r="F92" s="91"/>
      <c r="G92" s="91"/>
    </row>
    <row r="93" spans="1:9" ht="31.5">
      <c r="A93" s="1" t="s">
        <v>23</v>
      </c>
      <c r="B93" s="1" t="s">
        <v>24</v>
      </c>
      <c r="C93" s="1" t="s">
        <v>25</v>
      </c>
      <c r="D93" s="1" t="s">
        <v>26</v>
      </c>
      <c r="E93" s="1" t="s">
        <v>27</v>
      </c>
      <c r="F93" s="1" t="s">
        <v>28</v>
      </c>
      <c r="G93" s="13" t="s">
        <v>29</v>
      </c>
      <c r="H93" s="71"/>
    </row>
    <row r="94" spans="1:9" ht="169.5" customHeight="1">
      <c r="A94" s="18" t="s">
        <v>127</v>
      </c>
      <c r="B94" s="139" t="s">
        <v>129</v>
      </c>
      <c r="C94" s="12" t="s">
        <v>262</v>
      </c>
      <c r="D94" s="139" t="s">
        <v>130</v>
      </c>
      <c r="E94" s="28">
        <f>209/422*100%</f>
        <v>0.49526066350710901</v>
      </c>
      <c r="F94" s="139" t="s">
        <v>213</v>
      </c>
      <c r="G94" s="139"/>
      <c r="H94" s="67"/>
      <c r="I94" s="27"/>
    </row>
    <row r="95" spans="1:9" ht="169.5" customHeight="1">
      <c r="A95" s="18" t="s">
        <v>128</v>
      </c>
      <c r="B95" s="140"/>
      <c r="C95" s="12" t="s">
        <v>263</v>
      </c>
      <c r="D95" s="140"/>
      <c r="E95" s="28">
        <f>15/33*100%</f>
        <v>0.45454545454545453</v>
      </c>
      <c r="F95" s="140"/>
      <c r="G95" s="140"/>
      <c r="H95" s="27"/>
      <c r="I95" s="27"/>
    </row>
    <row r="96" spans="1:9" s="7" customFormat="1">
      <c r="A96" s="48"/>
      <c r="B96" s="40"/>
      <c r="C96" s="40"/>
      <c r="D96" s="40"/>
      <c r="E96" s="49"/>
      <c r="F96" s="40"/>
      <c r="G96" s="48"/>
      <c r="H96" s="50"/>
      <c r="I96" s="50"/>
    </row>
    <row r="97" spans="1:8" s="7" customFormat="1">
      <c r="A97" s="16"/>
      <c r="B97" s="16"/>
      <c r="C97" s="16"/>
      <c r="D97" s="16"/>
      <c r="E97" s="16"/>
      <c r="F97" s="16"/>
      <c r="G97" s="16"/>
    </row>
    <row r="98" spans="1:8">
      <c r="A98" s="91" t="s">
        <v>92</v>
      </c>
      <c r="B98" s="91"/>
      <c r="C98" s="91"/>
      <c r="D98" s="91"/>
      <c r="E98" s="91"/>
      <c r="F98" s="91"/>
      <c r="G98" s="91"/>
    </row>
    <row r="99" spans="1:8" ht="31.5">
      <c r="A99" s="17" t="s">
        <v>30</v>
      </c>
      <c r="B99" s="17" t="s">
        <v>31</v>
      </c>
      <c r="C99" s="17" t="s">
        <v>73</v>
      </c>
      <c r="D99" s="17" t="s">
        <v>32</v>
      </c>
      <c r="E99" s="17" t="s">
        <v>33</v>
      </c>
      <c r="F99" s="13" t="s">
        <v>34</v>
      </c>
      <c r="G99" s="17" t="s">
        <v>35</v>
      </c>
    </row>
    <row r="100" spans="1:8" ht="49.5" customHeight="1">
      <c r="A100" s="58">
        <v>445284</v>
      </c>
      <c r="B100" s="57" t="s">
        <v>234</v>
      </c>
      <c r="C100" s="56">
        <v>45736</v>
      </c>
      <c r="D100" s="29">
        <v>928870480</v>
      </c>
      <c r="E100" s="57" t="s">
        <v>232</v>
      </c>
      <c r="F100" s="58" t="s">
        <v>233</v>
      </c>
      <c r="G100" s="55" t="s">
        <v>235</v>
      </c>
    </row>
    <row r="101" spans="1:8" ht="49.5" customHeight="1">
      <c r="A101" s="58">
        <v>445185</v>
      </c>
      <c r="B101" s="57" t="s">
        <v>258</v>
      </c>
      <c r="C101" s="56">
        <v>45831</v>
      </c>
      <c r="D101" s="29">
        <v>196000000</v>
      </c>
      <c r="E101" s="57" t="s">
        <v>260</v>
      </c>
      <c r="F101" s="58" t="s">
        <v>233</v>
      </c>
      <c r="G101" s="55" t="s">
        <v>259</v>
      </c>
    </row>
    <row r="102" spans="1:8" s="7" customFormat="1">
      <c r="A102" s="16"/>
      <c r="B102" s="16"/>
      <c r="C102" s="16"/>
      <c r="D102" s="16"/>
      <c r="E102" s="16"/>
      <c r="F102" s="16"/>
      <c r="G102" s="16"/>
    </row>
    <row r="103" spans="1:8" s="7" customFormat="1">
      <c r="A103" s="16"/>
      <c r="B103" s="16"/>
      <c r="C103" s="16"/>
      <c r="D103" s="16"/>
      <c r="E103" s="16"/>
      <c r="F103" s="16"/>
      <c r="G103" s="16"/>
    </row>
    <row r="104" spans="1:8">
      <c r="A104" s="91" t="s">
        <v>93</v>
      </c>
      <c r="B104" s="91"/>
      <c r="C104" s="91"/>
      <c r="D104" s="91"/>
      <c r="E104" s="91"/>
      <c r="F104" s="91"/>
      <c r="G104" s="91"/>
    </row>
    <row r="105" spans="1:8">
      <c r="A105" s="144" t="s">
        <v>164</v>
      </c>
      <c r="B105" s="145"/>
      <c r="C105" s="145"/>
      <c r="D105" s="145"/>
      <c r="E105" s="145"/>
      <c r="F105" s="145"/>
      <c r="G105" s="146"/>
    </row>
    <row r="106" spans="1:8" ht="31.5">
      <c r="A106" s="147" t="s">
        <v>91</v>
      </c>
      <c r="B106" s="148"/>
      <c r="C106" s="17" t="s">
        <v>23</v>
      </c>
      <c r="D106" s="17" t="s">
        <v>36</v>
      </c>
      <c r="E106" s="17" t="s">
        <v>37</v>
      </c>
      <c r="F106" s="17" t="s">
        <v>38</v>
      </c>
      <c r="G106" s="13" t="s">
        <v>39</v>
      </c>
      <c r="H106" s="46"/>
    </row>
    <row r="107" spans="1:8">
      <c r="A107" s="141">
        <v>100</v>
      </c>
      <c r="B107" s="19">
        <v>111</v>
      </c>
      <c r="C107" s="11" t="s">
        <v>131</v>
      </c>
      <c r="D107" s="29">
        <v>10466197080</v>
      </c>
      <c r="E107" s="29">
        <v>4193789854</v>
      </c>
      <c r="F107" s="29">
        <f>+D107-E107</f>
        <v>6272407226</v>
      </c>
      <c r="G107" s="102" t="s">
        <v>251</v>
      </c>
    </row>
    <row r="108" spans="1:8">
      <c r="A108" s="142"/>
      <c r="B108" s="19">
        <v>111</v>
      </c>
      <c r="C108" s="11" t="s">
        <v>131</v>
      </c>
      <c r="D108" s="29">
        <v>3262800000</v>
      </c>
      <c r="E108" s="29">
        <v>894000000</v>
      </c>
      <c r="F108" s="29">
        <f t="shared" ref="F108:F142" si="1">+D108-E108</f>
        <v>2368800000</v>
      </c>
      <c r="G108" s="103"/>
    </row>
    <row r="109" spans="1:8">
      <c r="A109" s="142"/>
      <c r="B109" s="19">
        <v>112</v>
      </c>
      <c r="C109" s="11" t="s">
        <v>132</v>
      </c>
      <c r="D109" s="29">
        <v>480000000</v>
      </c>
      <c r="E109" s="29">
        <v>180000000</v>
      </c>
      <c r="F109" s="29">
        <f t="shared" si="1"/>
        <v>300000000</v>
      </c>
      <c r="G109" s="103"/>
    </row>
    <row r="110" spans="1:8">
      <c r="A110" s="142"/>
      <c r="B110" s="19">
        <v>113</v>
      </c>
      <c r="C110" s="11" t="s">
        <v>161</v>
      </c>
      <c r="D110" s="29">
        <v>188272800</v>
      </c>
      <c r="E110" s="29">
        <v>77029200</v>
      </c>
      <c r="F110" s="29">
        <f t="shared" si="1"/>
        <v>111243600</v>
      </c>
      <c r="G110" s="103"/>
    </row>
    <row r="111" spans="1:8">
      <c r="A111" s="142"/>
      <c r="B111" s="19">
        <v>114</v>
      </c>
      <c r="C111" s="11" t="s">
        <v>133</v>
      </c>
      <c r="D111" s="29">
        <v>872183090</v>
      </c>
      <c r="E111" s="29">
        <v>0</v>
      </c>
      <c r="F111" s="29">
        <f t="shared" si="1"/>
        <v>872183090</v>
      </c>
      <c r="G111" s="103"/>
    </row>
    <row r="112" spans="1:8">
      <c r="A112" s="142"/>
      <c r="B112" s="19">
        <v>114</v>
      </c>
      <c r="C112" s="11" t="s">
        <v>133</v>
      </c>
      <c r="D112" s="29">
        <v>327589400</v>
      </c>
      <c r="E112" s="29">
        <v>0</v>
      </c>
      <c r="F112" s="29">
        <f t="shared" si="1"/>
        <v>327589400</v>
      </c>
      <c r="G112" s="103"/>
    </row>
    <row r="113" spans="1:7">
      <c r="A113" s="142"/>
      <c r="B113" s="19">
        <v>123</v>
      </c>
      <c r="C113" s="11" t="s">
        <v>162</v>
      </c>
      <c r="D113" s="29">
        <v>549107816</v>
      </c>
      <c r="E113" s="29">
        <v>0</v>
      </c>
      <c r="F113" s="29">
        <f t="shared" si="1"/>
        <v>549107816</v>
      </c>
      <c r="G113" s="103"/>
    </row>
    <row r="114" spans="1:7">
      <c r="A114" s="142"/>
      <c r="B114" s="19">
        <v>131</v>
      </c>
      <c r="C114" s="11" t="s">
        <v>135</v>
      </c>
      <c r="D114" s="29">
        <v>672773623</v>
      </c>
      <c r="E114" s="29">
        <v>568056727</v>
      </c>
      <c r="F114" s="29">
        <f t="shared" si="1"/>
        <v>104716896</v>
      </c>
      <c r="G114" s="103"/>
    </row>
    <row r="115" spans="1:7">
      <c r="A115" s="142"/>
      <c r="B115" s="19">
        <v>133</v>
      </c>
      <c r="C115" s="11" t="s">
        <v>136</v>
      </c>
      <c r="D115" s="29">
        <v>1591916196</v>
      </c>
      <c r="E115" s="29">
        <v>636495125</v>
      </c>
      <c r="F115" s="29">
        <f t="shared" si="1"/>
        <v>955421071</v>
      </c>
      <c r="G115" s="103"/>
    </row>
    <row r="116" spans="1:7">
      <c r="A116" s="142"/>
      <c r="B116" s="19">
        <v>144</v>
      </c>
      <c r="C116" s="11" t="s">
        <v>137</v>
      </c>
      <c r="D116" s="29">
        <v>2296159604</v>
      </c>
      <c r="E116" s="29">
        <v>532522227</v>
      </c>
      <c r="F116" s="29">
        <f t="shared" si="1"/>
        <v>1763637377</v>
      </c>
      <c r="G116" s="103"/>
    </row>
    <row r="117" spans="1:7">
      <c r="A117" s="143"/>
      <c r="B117" s="19">
        <v>199</v>
      </c>
      <c r="C117" s="11" t="s">
        <v>138</v>
      </c>
      <c r="D117" s="29">
        <v>1150053300</v>
      </c>
      <c r="E117" s="29">
        <v>375133333</v>
      </c>
      <c r="F117" s="29">
        <f t="shared" si="1"/>
        <v>774919967</v>
      </c>
      <c r="G117" s="103"/>
    </row>
    <row r="118" spans="1:7">
      <c r="A118" s="141">
        <v>200</v>
      </c>
      <c r="B118" s="19">
        <v>210</v>
      </c>
      <c r="C118" s="11" t="s">
        <v>139</v>
      </c>
      <c r="D118" s="29">
        <v>586149516</v>
      </c>
      <c r="E118" s="29">
        <v>179495797</v>
      </c>
      <c r="F118" s="29">
        <f t="shared" si="1"/>
        <v>406653719</v>
      </c>
      <c r="G118" s="103"/>
    </row>
    <row r="119" spans="1:7">
      <c r="A119" s="142"/>
      <c r="B119" s="19">
        <v>220</v>
      </c>
      <c r="C119" s="11" t="s">
        <v>140</v>
      </c>
      <c r="D119" s="29">
        <v>40000000</v>
      </c>
      <c r="E119" s="29">
        <v>0</v>
      </c>
      <c r="F119" s="29">
        <f t="shared" si="1"/>
        <v>40000000</v>
      </c>
      <c r="G119" s="103"/>
    </row>
    <row r="120" spans="1:7">
      <c r="A120" s="142"/>
      <c r="B120" s="19">
        <v>230</v>
      </c>
      <c r="C120" s="11" t="s">
        <v>141</v>
      </c>
      <c r="D120" s="29">
        <v>385507932</v>
      </c>
      <c r="E120" s="29">
        <v>142401881</v>
      </c>
      <c r="F120" s="29">
        <f t="shared" si="1"/>
        <v>243106051</v>
      </c>
      <c r="G120" s="103"/>
    </row>
    <row r="121" spans="1:7">
      <c r="A121" s="142"/>
      <c r="B121" s="19">
        <v>240</v>
      </c>
      <c r="C121" s="11" t="s">
        <v>142</v>
      </c>
      <c r="D121" s="29">
        <v>1459576271</v>
      </c>
      <c r="E121" s="29">
        <v>36955000</v>
      </c>
      <c r="F121" s="29">
        <f t="shared" si="1"/>
        <v>1422621271</v>
      </c>
      <c r="G121" s="103"/>
    </row>
    <row r="122" spans="1:7">
      <c r="A122" s="142"/>
      <c r="B122" s="19">
        <v>250</v>
      </c>
      <c r="C122" s="11" t="s">
        <v>143</v>
      </c>
      <c r="D122" s="29">
        <v>178640000</v>
      </c>
      <c r="E122" s="29">
        <v>61850000</v>
      </c>
      <c r="F122" s="29">
        <f t="shared" si="1"/>
        <v>116790000</v>
      </c>
      <c r="G122" s="103"/>
    </row>
    <row r="123" spans="1:7">
      <c r="A123" s="142"/>
      <c r="B123" s="19">
        <v>260</v>
      </c>
      <c r="C123" s="11" t="s">
        <v>144</v>
      </c>
      <c r="D123" s="29">
        <v>1678992000</v>
      </c>
      <c r="E123" s="29">
        <v>0</v>
      </c>
      <c r="F123" s="29">
        <f t="shared" si="1"/>
        <v>1678992000</v>
      </c>
      <c r="G123" s="103"/>
    </row>
    <row r="124" spans="1:7">
      <c r="A124" s="142"/>
      <c r="B124" s="19">
        <v>270</v>
      </c>
      <c r="C124" s="11" t="s">
        <v>145</v>
      </c>
      <c r="D124" s="29">
        <v>39954191</v>
      </c>
      <c r="E124" s="29">
        <v>0</v>
      </c>
      <c r="F124" s="29">
        <f t="shared" si="1"/>
        <v>39954191</v>
      </c>
      <c r="G124" s="103"/>
    </row>
    <row r="125" spans="1:7">
      <c r="A125" s="142"/>
      <c r="B125" s="19">
        <v>270</v>
      </c>
      <c r="C125" s="11" t="s">
        <v>145</v>
      </c>
      <c r="D125" s="29">
        <v>2976000000</v>
      </c>
      <c r="E125" s="29">
        <v>845000000</v>
      </c>
      <c r="F125" s="29">
        <f t="shared" si="1"/>
        <v>2131000000</v>
      </c>
      <c r="G125" s="103"/>
    </row>
    <row r="126" spans="1:7">
      <c r="A126" s="142"/>
      <c r="B126" s="19">
        <v>280</v>
      </c>
      <c r="C126" s="11" t="s">
        <v>146</v>
      </c>
      <c r="D126" s="29">
        <v>744000000</v>
      </c>
      <c r="E126" s="29">
        <v>322915000</v>
      </c>
      <c r="F126" s="29">
        <f t="shared" si="1"/>
        <v>421085000</v>
      </c>
      <c r="G126" s="103"/>
    </row>
    <row r="127" spans="1:7">
      <c r="A127" s="143"/>
      <c r="B127" s="19">
        <v>290</v>
      </c>
      <c r="C127" s="11" t="s">
        <v>147</v>
      </c>
      <c r="D127" s="29">
        <v>216681668</v>
      </c>
      <c r="E127" s="29">
        <v>0</v>
      </c>
      <c r="F127" s="29">
        <f t="shared" si="1"/>
        <v>216681668</v>
      </c>
      <c r="G127" s="103"/>
    </row>
    <row r="128" spans="1:7">
      <c r="A128" s="141">
        <v>300</v>
      </c>
      <c r="B128" s="19">
        <v>330</v>
      </c>
      <c r="C128" s="11" t="s">
        <v>148</v>
      </c>
      <c r="D128" s="29">
        <v>25136499</v>
      </c>
      <c r="E128" s="29">
        <v>2053251</v>
      </c>
      <c r="F128" s="29">
        <f t="shared" si="1"/>
        <v>23083248</v>
      </c>
      <c r="G128" s="103"/>
    </row>
    <row r="129" spans="1:8">
      <c r="A129" s="142"/>
      <c r="B129" s="19">
        <v>340</v>
      </c>
      <c r="C129" s="11" t="s">
        <v>149</v>
      </c>
      <c r="D129" s="29">
        <v>94335390</v>
      </c>
      <c r="E129" s="29">
        <v>7500000</v>
      </c>
      <c r="F129" s="29">
        <f t="shared" si="1"/>
        <v>86835390</v>
      </c>
      <c r="G129" s="103"/>
    </row>
    <row r="130" spans="1:8">
      <c r="A130" s="142"/>
      <c r="B130" s="19">
        <v>350</v>
      </c>
      <c r="C130" s="11" t="s">
        <v>150</v>
      </c>
      <c r="D130" s="29">
        <v>53000000</v>
      </c>
      <c r="E130" s="29">
        <v>0</v>
      </c>
      <c r="F130" s="29">
        <f t="shared" si="1"/>
        <v>53000000</v>
      </c>
      <c r="G130" s="103"/>
    </row>
    <row r="131" spans="1:8">
      <c r="A131" s="142"/>
      <c r="B131" s="19">
        <v>360</v>
      </c>
      <c r="C131" s="11" t="s">
        <v>151</v>
      </c>
      <c r="D131" s="29">
        <v>189788882</v>
      </c>
      <c r="E131" s="29">
        <v>0</v>
      </c>
      <c r="F131" s="29">
        <f t="shared" si="1"/>
        <v>189788882</v>
      </c>
      <c r="G131" s="103"/>
    </row>
    <row r="132" spans="1:8">
      <c r="A132" s="143"/>
      <c r="B132" s="19">
        <v>390</v>
      </c>
      <c r="C132" s="11" t="s">
        <v>152</v>
      </c>
      <c r="D132" s="29">
        <v>20000000</v>
      </c>
      <c r="E132" s="29">
        <v>0</v>
      </c>
      <c r="F132" s="29">
        <f t="shared" si="1"/>
        <v>20000000</v>
      </c>
      <c r="G132" s="103"/>
    </row>
    <row r="133" spans="1:8">
      <c r="A133" s="141">
        <v>500</v>
      </c>
      <c r="B133" s="19">
        <v>520</v>
      </c>
      <c r="C133" s="11" t="s">
        <v>153</v>
      </c>
      <c r="D133" s="29">
        <v>582400000</v>
      </c>
      <c r="E133" s="29">
        <v>0</v>
      </c>
      <c r="F133" s="29">
        <f t="shared" si="1"/>
        <v>582400000</v>
      </c>
      <c r="G133" s="103"/>
    </row>
    <row r="134" spans="1:8">
      <c r="A134" s="142"/>
      <c r="B134" s="19">
        <v>530</v>
      </c>
      <c r="C134" s="11" t="s">
        <v>154</v>
      </c>
      <c r="D134" s="29">
        <v>52000000</v>
      </c>
      <c r="E134" s="29">
        <v>0</v>
      </c>
      <c r="F134" s="29">
        <f t="shared" si="1"/>
        <v>52000000</v>
      </c>
      <c r="G134" s="103"/>
    </row>
    <row r="135" spans="1:8">
      <c r="A135" s="142"/>
      <c r="B135" s="19">
        <v>540</v>
      </c>
      <c r="C135" s="11" t="s">
        <v>155</v>
      </c>
      <c r="D135" s="29">
        <v>553449617</v>
      </c>
      <c r="E135" s="29">
        <v>0</v>
      </c>
      <c r="F135" s="29">
        <f t="shared" si="1"/>
        <v>553449617</v>
      </c>
      <c r="G135" s="103"/>
    </row>
    <row r="136" spans="1:8">
      <c r="A136" s="142"/>
      <c r="B136" s="19">
        <v>570</v>
      </c>
      <c r="C136" s="11" t="s">
        <v>156</v>
      </c>
      <c r="D136" s="29">
        <v>223641600</v>
      </c>
      <c r="E136" s="29">
        <v>0</v>
      </c>
      <c r="F136" s="29">
        <f t="shared" si="1"/>
        <v>223641600</v>
      </c>
      <c r="G136" s="103"/>
    </row>
    <row r="137" spans="1:8">
      <c r="A137" s="143"/>
      <c r="B137" s="19">
        <v>590</v>
      </c>
      <c r="C137" s="11" t="s">
        <v>157</v>
      </c>
      <c r="D137" s="29">
        <v>104000000</v>
      </c>
      <c r="E137" s="29">
        <v>0</v>
      </c>
      <c r="F137" s="29">
        <f t="shared" si="1"/>
        <v>104000000</v>
      </c>
      <c r="G137" s="103"/>
    </row>
    <row r="138" spans="1:8">
      <c r="A138" s="141">
        <v>800</v>
      </c>
      <c r="B138" s="19">
        <v>841</v>
      </c>
      <c r="C138" s="11" t="s">
        <v>158</v>
      </c>
      <c r="D138" s="29">
        <v>243200000</v>
      </c>
      <c r="E138" s="29">
        <v>64267240</v>
      </c>
      <c r="F138" s="29">
        <f t="shared" si="1"/>
        <v>178932760</v>
      </c>
      <c r="G138" s="103"/>
    </row>
    <row r="139" spans="1:8">
      <c r="A139" s="143"/>
      <c r="B139" s="19">
        <v>845</v>
      </c>
      <c r="C139" s="11" t="s">
        <v>159</v>
      </c>
      <c r="D139" s="29">
        <v>240000000</v>
      </c>
      <c r="E139" s="29">
        <v>0</v>
      </c>
      <c r="F139" s="29">
        <f t="shared" si="1"/>
        <v>240000000</v>
      </c>
      <c r="G139" s="103"/>
    </row>
    <row r="140" spans="1:8">
      <c r="A140" s="89">
        <v>900</v>
      </c>
      <c r="B140" s="19">
        <v>910</v>
      </c>
      <c r="C140" s="11" t="s">
        <v>160</v>
      </c>
      <c r="D140" s="29">
        <v>104000000</v>
      </c>
      <c r="E140" s="29">
        <v>12834020</v>
      </c>
      <c r="F140" s="29">
        <f t="shared" si="1"/>
        <v>91165980</v>
      </c>
      <c r="G140" s="103"/>
      <c r="H140" s="27"/>
    </row>
    <row r="141" spans="1:8">
      <c r="A141" s="89"/>
      <c r="B141" s="19">
        <v>920</v>
      </c>
      <c r="C141" s="11" t="s">
        <v>218</v>
      </c>
      <c r="D141" s="29">
        <v>10000000</v>
      </c>
      <c r="E141" s="29">
        <v>0</v>
      </c>
      <c r="F141" s="29">
        <f t="shared" si="1"/>
        <v>10000000</v>
      </c>
      <c r="G141" s="103"/>
      <c r="H141" s="27"/>
    </row>
    <row r="142" spans="1:8">
      <c r="A142" s="149" t="s">
        <v>163</v>
      </c>
      <c r="B142" s="150"/>
      <c r="C142" s="151"/>
      <c r="D142" s="30">
        <f>SUM(D107:D141)</f>
        <v>32657506475</v>
      </c>
      <c r="E142" s="30">
        <f>SUM(E107:E141)</f>
        <v>9132298655</v>
      </c>
      <c r="F142" s="30">
        <f t="shared" si="1"/>
        <v>23525207820</v>
      </c>
      <c r="G142" s="104"/>
      <c r="H142" s="27"/>
    </row>
    <row r="143" spans="1:8" ht="183" customHeight="1">
      <c r="A143" s="89"/>
      <c r="B143" s="88"/>
      <c r="C143" s="88"/>
      <c r="D143" s="88"/>
      <c r="E143" s="88"/>
      <c r="F143" s="88"/>
      <c r="G143" s="88"/>
    </row>
    <row r="144" spans="1:8" s="7" customFormat="1">
      <c r="A144" s="144" t="s">
        <v>165</v>
      </c>
      <c r="B144" s="145"/>
      <c r="C144" s="145"/>
      <c r="D144" s="145"/>
      <c r="E144" s="145"/>
      <c r="F144" s="145"/>
      <c r="G144" s="146"/>
    </row>
    <row r="145" spans="1:8" s="7" customFormat="1" ht="31.5">
      <c r="A145" s="147" t="s">
        <v>91</v>
      </c>
      <c r="B145" s="148"/>
      <c r="C145" s="17" t="s">
        <v>23</v>
      </c>
      <c r="D145" s="17" t="s">
        <v>36</v>
      </c>
      <c r="E145" s="17" t="s">
        <v>37</v>
      </c>
      <c r="F145" s="17" t="s">
        <v>38</v>
      </c>
      <c r="G145" s="14" t="s">
        <v>39</v>
      </c>
      <c r="H145" s="2"/>
    </row>
    <row r="146" spans="1:8">
      <c r="A146" s="141">
        <v>100</v>
      </c>
      <c r="B146" s="19">
        <v>111</v>
      </c>
      <c r="C146" s="11" t="s">
        <v>131</v>
      </c>
      <c r="D146" s="29">
        <v>1260000000</v>
      </c>
      <c r="E146" s="29">
        <v>312000000</v>
      </c>
      <c r="F146" s="29">
        <f>+D146-E146</f>
        <v>948000000</v>
      </c>
      <c r="G146" s="102" t="s">
        <v>251</v>
      </c>
    </row>
    <row r="147" spans="1:8">
      <c r="A147" s="142"/>
      <c r="B147" s="19">
        <v>114</v>
      </c>
      <c r="C147" s="11" t="s">
        <v>133</v>
      </c>
      <c r="D147" s="29">
        <v>105000000</v>
      </c>
      <c r="E147" s="29">
        <v>0</v>
      </c>
      <c r="F147" s="29">
        <f t="shared" ref="F147:F149" si="2">+D147-E147</f>
        <v>105000000</v>
      </c>
      <c r="G147" s="103"/>
    </row>
    <row r="148" spans="1:8">
      <c r="A148" s="142"/>
      <c r="B148" s="19">
        <v>123</v>
      </c>
      <c r="C148" s="11" t="s">
        <v>134</v>
      </c>
      <c r="D148" s="29">
        <v>557929487</v>
      </c>
      <c r="E148" s="29">
        <v>0</v>
      </c>
      <c r="F148" s="29">
        <f t="shared" si="2"/>
        <v>557929487</v>
      </c>
      <c r="G148" s="103"/>
    </row>
    <row r="149" spans="1:8">
      <c r="A149" s="142"/>
      <c r="B149" s="19">
        <v>131</v>
      </c>
      <c r="C149" s="11" t="s">
        <v>135</v>
      </c>
      <c r="D149" s="29">
        <v>0</v>
      </c>
      <c r="E149" s="29">
        <v>0</v>
      </c>
      <c r="F149" s="29">
        <f t="shared" si="2"/>
        <v>0</v>
      </c>
      <c r="G149" s="103"/>
    </row>
    <row r="150" spans="1:8">
      <c r="A150" s="142"/>
      <c r="B150" s="19">
        <v>133</v>
      </c>
      <c r="C150" s="11" t="s">
        <v>136</v>
      </c>
      <c r="D150" s="29">
        <v>2424320000</v>
      </c>
      <c r="E150" s="29">
        <v>849950000</v>
      </c>
      <c r="F150" s="29">
        <f t="shared" ref="F150:F165" si="3">+D150-E150</f>
        <v>1574370000</v>
      </c>
      <c r="G150" s="103"/>
    </row>
    <row r="151" spans="1:8">
      <c r="A151" s="143"/>
      <c r="B151" s="19">
        <v>145</v>
      </c>
      <c r="C151" s="11" t="s">
        <v>166</v>
      </c>
      <c r="D151" s="29">
        <v>3253865368</v>
      </c>
      <c r="E151" s="29">
        <v>1040482734</v>
      </c>
      <c r="F151" s="29">
        <f t="shared" si="3"/>
        <v>2213382634</v>
      </c>
      <c r="G151" s="103"/>
    </row>
    <row r="152" spans="1:8">
      <c r="A152" s="141">
        <v>200</v>
      </c>
      <c r="B152" s="19">
        <v>220</v>
      </c>
      <c r="C152" s="11" t="s">
        <v>140</v>
      </c>
      <c r="D152" s="29">
        <v>0</v>
      </c>
      <c r="E152" s="29">
        <v>0</v>
      </c>
      <c r="F152" s="29">
        <f t="shared" si="3"/>
        <v>0</v>
      </c>
      <c r="G152" s="103"/>
    </row>
    <row r="153" spans="1:8">
      <c r="A153" s="142"/>
      <c r="B153" s="19">
        <v>230</v>
      </c>
      <c r="C153" s="11" t="s">
        <v>141</v>
      </c>
      <c r="D153" s="29">
        <v>351635470</v>
      </c>
      <c r="E153" s="29">
        <v>58915032</v>
      </c>
      <c r="F153" s="29">
        <f t="shared" si="3"/>
        <v>292720438</v>
      </c>
      <c r="G153" s="103"/>
    </row>
    <row r="154" spans="1:8">
      <c r="A154" s="142"/>
      <c r="B154" s="19">
        <v>240</v>
      </c>
      <c r="C154" s="11" t="s">
        <v>142</v>
      </c>
      <c r="D154" s="29">
        <v>132497092</v>
      </c>
      <c r="E154" s="29">
        <v>0</v>
      </c>
      <c r="F154" s="29">
        <f t="shared" si="3"/>
        <v>132497092</v>
      </c>
      <c r="G154" s="103"/>
    </row>
    <row r="155" spans="1:8">
      <c r="A155" s="142"/>
      <c r="B155" s="19">
        <v>260</v>
      </c>
      <c r="C155" s="11" t="s">
        <v>144</v>
      </c>
      <c r="D155" s="29">
        <v>1126620537</v>
      </c>
      <c r="E155" s="29">
        <v>75864439</v>
      </c>
      <c r="F155" s="29">
        <f t="shared" si="3"/>
        <v>1050756098</v>
      </c>
      <c r="G155" s="103"/>
    </row>
    <row r="156" spans="1:8">
      <c r="A156" s="142"/>
      <c r="B156" s="19">
        <v>280</v>
      </c>
      <c r="C156" s="11" t="s">
        <v>146</v>
      </c>
      <c r="D156" s="29">
        <v>34496000</v>
      </c>
      <c r="E156" s="29">
        <v>0</v>
      </c>
      <c r="F156" s="29">
        <f t="shared" si="3"/>
        <v>34496000</v>
      </c>
      <c r="G156" s="103"/>
    </row>
    <row r="157" spans="1:8">
      <c r="A157" s="143"/>
      <c r="B157" s="19">
        <v>290</v>
      </c>
      <c r="C157" s="11" t="s">
        <v>167</v>
      </c>
      <c r="D157" s="29">
        <v>201004536</v>
      </c>
      <c r="E157" s="29">
        <v>0</v>
      </c>
      <c r="F157" s="29">
        <f t="shared" si="3"/>
        <v>201004536</v>
      </c>
      <c r="G157" s="103"/>
    </row>
    <row r="158" spans="1:8">
      <c r="A158" s="141">
        <v>300</v>
      </c>
      <c r="B158" s="19">
        <v>330</v>
      </c>
      <c r="C158" s="11" t="s">
        <v>168</v>
      </c>
      <c r="D158" s="29">
        <v>37500000</v>
      </c>
      <c r="E158" s="29">
        <v>13911709</v>
      </c>
      <c r="F158" s="29">
        <f t="shared" si="3"/>
        <v>23588291</v>
      </c>
      <c r="G158" s="103"/>
    </row>
    <row r="159" spans="1:8">
      <c r="A159" s="142"/>
      <c r="B159" s="19">
        <v>340</v>
      </c>
      <c r="C159" s="11" t="s">
        <v>169</v>
      </c>
      <c r="D159" s="29">
        <v>96378110</v>
      </c>
      <c r="E159" s="29">
        <v>0</v>
      </c>
      <c r="F159" s="29">
        <f t="shared" si="3"/>
        <v>96378110</v>
      </c>
      <c r="G159" s="103"/>
    </row>
    <row r="160" spans="1:8">
      <c r="A160" s="142"/>
      <c r="B160" s="19">
        <v>360</v>
      </c>
      <c r="C160" s="11" t="s">
        <v>151</v>
      </c>
      <c r="D160" s="29">
        <v>207393981</v>
      </c>
      <c r="E160" s="29">
        <v>17246956</v>
      </c>
      <c r="F160" s="29">
        <f t="shared" si="3"/>
        <v>190147025</v>
      </c>
      <c r="G160" s="103"/>
    </row>
    <row r="161" spans="1:8">
      <c r="A161" s="143"/>
      <c r="B161" s="19">
        <v>390</v>
      </c>
      <c r="C161" s="11" t="s">
        <v>152</v>
      </c>
      <c r="D161" s="29">
        <v>38250000</v>
      </c>
      <c r="E161" s="29">
        <v>0</v>
      </c>
      <c r="F161" s="29">
        <f t="shared" si="3"/>
        <v>38250000</v>
      </c>
      <c r="G161" s="103"/>
    </row>
    <row r="162" spans="1:8">
      <c r="A162" s="141">
        <v>500</v>
      </c>
      <c r="B162" s="19">
        <v>520</v>
      </c>
      <c r="C162" s="11" t="s">
        <v>219</v>
      </c>
      <c r="D162" s="29">
        <v>0</v>
      </c>
      <c r="E162" s="29"/>
      <c r="F162" s="29">
        <f t="shared" si="3"/>
        <v>0</v>
      </c>
      <c r="G162" s="103"/>
    </row>
    <row r="163" spans="1:8">
      <c r="A163" s="142"/>
      <c r="B163" s="19">
        <v>530</v>
      </c>
      <c r="C163" s="11" t="s">
        <v>170</v>
      </c>
      <c r="D163" s="29">
        <v>633685083</v>
      </c>
      <c r="E163" s="29">
        <v>0</v>
      </c>
      <c r="F163" s="29">
        <f t="shared" si="3"/>
        <v>633685083</v>
      </c>
      <c r="G163" s="103"/>
    </row>
    <row r="164" spans="1:8">
      <c r="A164" s="142"/>
      <c r="B164" s="19">
        <v>540</v>
      </c>
      <c r="C164" s="11" t="s">
        <v>171</v>
      </c>
      <c r="D164" s="29">
        <v>337200000</v>
      </c>
      <c r="E164" s="29">
        <v>0</v>
      </c>
      <c r="F164" s="29">
        <f t="shared" si="3"/>
        <v>337200000</v>
      </c>
      <c r="G164" s="103"/>
    </row>
    <row r="165" spans="1:8">
      <c r="A165" s="143"/>
      <c r="B165" s="19">
        <v>570</v>
      </c>
      <c r="C165" s="11" t="s">
        <v>172</v>
      </c>
      <c r="D165" s="29">
        <v>376720630</v>
      </c>
      <c r="E165" s="29">
        <v>0</v>
      </c>
      <c r="F165" s="29">
        <f t="shared" si="3"/>
        <v>376720630</v>
      </c>
      <c r="G165" s="103"/>
    </row>
    <row r="166" spans="1:8">
      <c r="A166" s="149" t="s">
        <v>173</v>
      </c>
      <c r="B166" s="150"/>
      <c r="C166" s="151"/>
      <c r="D166" s="30">
        <f>SUM(D146:D165)</f>
        <v>11174496294</v>
      </c>
      <c r="E166" s="30">
        <f>SUM(E146:E165)</f>
        <v>2368370870</v>
      </c>
      <c r="F166" s="30">
        <f>+D166-E166</f>
        <v>8806125424</v>
      </c>
      <c r="G166" s="103"/>
      <c r="H166" s="27"/>
    </row>
    <row r="167" spans="1:8">
      <c r="A167" s="149" t="s">
        <v>174</v>
      </c>
      <c r="B167" s="150"/>
      <c r="C167" s="151"/>
      <c r="D167" s="30">
        <f>+D142+D166</f>
        <v>43832002769</v>
      </c>
      <c r="E167" s="30">
        <f>+E142+E166</f>
        <v>11500669525</v>
      </c>
      <c r="F167" s="30">
        <f>+D167-E167</f>
        <v>32331333244</v>
      </c>
      <c r="G167" s="104"/>
      <c r="H167" s="27"/>
    </row>
    <row r="168" spans="1:8" ht="182.25" customHeight="1">
      <c r="A168" s="141"/>
      <c r="B168" s="152"/>
      <c r="C168" s="152"/>
      <c r="D168" s="152"/>
      <c r="E168" s="152"/>
      <c r="F168" s="152"/>
      <c r="G168" s="152"/>
    </row>
    <row r="169" spans="1:8" s="39" customFormat="1">
      <c r="A169" s="32"/>
      <c r="B169" s="33"/>
      <c r="C169" s="33"/>
      <c r="D169" s="33"/>
      <c r="E169" s="33"/>
      <c r="F169" s="33"/>
      <c r="G169" s="33"/>
    </row>
    <row r="170" spans="1:8" s="39" customFormat="1">
      <c r="A170" s="32"/>
      <c r="B170" s="33"/>
      <c r="C170" s="33"/>
      <c r="D170" s="33"/>
      <c r="E170" s="33"/>
      <c r="F170" s="33"/>
      <c r="G170" s="33"/>
    </row>
    <row r="171" spans="1:8">
      <c r="A171" s="168" t="s">
        <v>114</v>
      </c>
      <c r="B171" s="168"/>
      <c r="C171" s="168"/>
      <c r="D171" s="168"/>
      <c r="E171" s="168"/>
      <c r="F171" s="168"/>
      <c r="G171" s="168"/>
    </row>
    <row r="172" spans="1:8">
      <c r="A172" s="91" t="s">
        <v>115</v>
      </c>
      <c r="B172" s="91"/>
      <c r="C172" s="91"/>
      <c r="D172" s="91"/>
      <c r="E172" s="91"/>
      <c r="F172" s="91"/>
      <c r="G172" s="91"/>
    </row>
    <row r="173" spans="1:8" ht="31.5">
      <c r="A173" s="13" t="s">
        <v>22</v>
      </c>
      <c r="B173" s="13" t="s">
        <v>41</v>
      </c>
      <c r="C173" s="97" t="s">
        <v>23</v>
      </c>
      <c r="D173" s="97"/>
      <c r="E173" s="97" t="s">
        <v>42</v>
      </c>
      <c r="F173" s="97"/>
      <c r="G173" s="13" t="s">
        <v>43</v>
      </c>
    </row>
    <row r="174" spans="1:8" ht="103.5" customHeight="1">
      <c r="A174" s="10">
        <v>1</v>
      </c>
      <c r="B174" s="10" t="s">
        <v>265</v>
      </c>
      <c r="C174" s="98" t="s">
        <v>264</v>
      </c>
      <c r="D174" s="98"/>
      <c r="E174" s="98" t="s">
        <v>175</v>
      </c>
      <c r="F174" s="98"/>
      <c r="G174" s="72" t="s">
        <v>236</v>
      </c>
      <c r="H174" s="46"/>
    </row>
    <row r="175" spans="1:8" ht="53.25" customHeight="1">
      <c r="A175" s="20">
        <f>+A174+1</f>
        <v>2</v>
      </c>
      <c r="B175" s="20"/>
      <c r="C175" s="98" t="s">
        <v>176</v>
      </c>
      <c r="D175" s="98"/>
      <c r="E175" s="98" t="s">
        <v>177</v>
      </c>
      <c r="F175" s="98"/>
      <c r="G175" s="11" t="s">
        <v>178</v>
      </c>
    </row>
    <row r="176" spans="1:8" s="7" customFormat="1" ht="53.25" customHeight="1">
      <c r="A176" s="70">
        <f t="shared" ref="A176:A178" si="4">+A175+1</f>
        <v>3</v>
      </c>
      <c r="B176" s="20"/>
      <c r="C176" s="98" t="s">
        <v>179</v>
      </c>
      <c r="D176" s="98"/>
      <c r="E176" s="98" t="s">
        <v>177</v>
      </c>
      <c r="F176" s="98"/>
      <c r="G176" s="11" t="s">
        <v>180</v>
      </c>
    </row>
    <row r="177" spans="1:8" s="7" customFormat="1" ht="53.25" customHeight="1">
      <c r="A177" s="70">
        <f t="shared" si="4"/>
        <v>4</v>
      </c>
      <c r="B177" s="20"/>
      <c r="C177" s="120" t="s">
        <v>181</v>
      </c>
      <c r="D177" s="122"/>
      <c r="E177" s="98" t="s">
        <v>177</v>
      </c>
      <c r="F177" s="98"/>
      <c r="G177" s="11" t="s">
        <v>182</v>
      </c>
    </row>
    <row r="178" spans="1:8" s="7" customFormat="1" ht="53.25" customHeight="1">
      <c r="A178" s="70">
        <f t="shared" si="4"/>
        <v>5</v>
      </c>
      <c r="B178" s="20"/>
      <c r="C178" s="120" t="s">
        <v>184</v>
      </c>
      <c r="D178" s="122"/>
      <c r="E178" s="98" t="s">
        <v>177</v>
      </c>
      <c r="F178" s="98"/>
      <c r="G178" s="31" t="s">
        <v>183</v>
      </c>
    </row>
    <row r="179" spans="1:8" s="7" customFormat="1">
      <c r="A179" s="32"/>
      <c r="B179" s="32"/>
      <c r="C179" s="40"/>
      <c r="D179" s="40"/>
      <c r="E179" s="40"/>
      <c r="F179" s="40"/>
      <c r="G179" s="41"/>
    </row>
    <row r="180" spans="1:8" s="7" customFormat="1">
      <c r="A180" s="32"/>
      <c r="B180" s="32"/>
      <c r="C180" s="40"/>
      <c r="D180" s="40"/>
      <c r="E180" s="40"/>
      <c r="F180" s="40"/>
      <c r="G180" s="41"/>
    </row>
    <row r="181" spans="1:8">
      <c r="A181" s="105" t="s">
        <v>116</v>
      </c>
      <c r="B181" s="106"/>
      <c r="C181" s="106"/>
      <c r="D181" s="106"/>
      <c r="E181" s="106"/>
      <c r="F181" s="106"/>
      <c r="G181" s="107"/>
    </row>
    <row r="182" spans="1:8">
      <c r="A182" s="108" t="s">
        <v>192</v>
      </c>
      <c r="B182" s="109"/>
      <c r="C182" s="108" t="s">
        <v>23</v>
      </c>
      <c r="D182" s="109"/>
      <c r="E182" s="21" t="s">
        <v>72</v>
      </c>
      <c r="F182" s="108" t="s">
        <v>76</v>
      </c>
      <c r="G182" s="109"/>
    </row>
    <row r="183" spans="1:8">
      <c r="A183" s="191" t="s">
        <v>193</v>
      </c>
      <c r="B183" s="192"/>
      <c r="C183" s="110" t="s">
        <v>189</v>
      </c>
      <c r="D183" s="111"/>
      <c r="E183" s="34">
        <v>2019</v>
      </c>
      <c r="F183" s="112" t="s">
        <v>188</v>
      </c>
      <c r="G183" s="113"/>
    </row>
    <row r="184" spans="1:8">
      <c r="A184" s="193"/>
      <c r="B184" s="194"/>
      <c r="C184" s="110" t="s">
        <v>190</v>
      </c>
      <c r="D184" s="111"/>
      <c r="E184" s="34">
        <v>2019</v>
      </c>
      <c r="F184" s="112" t="s">
        <v>191</v>
      </c>
      <c r="G184" s="113"/>
    </row>
    <row r="185" spans="1:8" s="7" customFormat="1">
      <c r="A185" s="32"/>
      <c r="B185" s="33"/>
      <c r="C185" s="33"/>
      <c r="D185" s="33"/>
      <c r="E185" s="33"/>
      <c r="F185" s="33"/>
      <c r="G185" s="33"/>
    </row>
    <row r="186" spans="1:8" s="7" customFormat="1">
      <c r="A186" s="32"/>
      <c r="B186" s="33"/>
      <c r="C186" s="33"/>
      <c r="D186" s="33"/>
      <c r="E186" s="33"/>
      <c r="F186" s="33"/>
      <c r="G186" s="33"/>
    </row>
    <row r="187" spans="1:8" ht="34.5" customHeight="1">
      <c r="A187" s="91" t="s">
        <v>117</v>
      </c>
      <c r="B187" s="91"/>
      <c r="C187" s="91"/>
      <c r="D187" s="91"/>
      <c r="E187" s="91"/>
      <c r="F187" s="91"/>
      <c r="G187" s="91"/>
    </row>
    <row r="188" spans="1:8" ht="63">
      <c r="A188" s="22" t="s">
        <v>83</v>
      </c>
      <c r="B188" s="22" t="s">
        <v>96</v>
      </c>
      <c r="C188" s="13" t="s">
        <v>95</v>
      </c>
      <c r="D188" s="97" t="s">
        <v>82</v>
      </c>
      <c r="E188" s="97"/>
      <c r="F188" s="97"/>
      <c r="G188" s="1" t="s">
        <v>40</v>
      </c>
      <c r="H188" s="7"/>
    </row>
    <row r="189" spans="1:8">
      <c r="A189" s="155" t="s">
        <v>206</v>
      </c>
      <c r="B189" s="121"/>
      <c r="C189" s="121"/>
      <c r="D189" s="121"/>
      <c r="E189" s="121"/>
      <c r="F189" s="121"/>
      <c r="G189" s="122"/>
      <c r="H189" s="7"/>
    </row>
    <row r="190" spans="1:8" s="66" customFormat="1">
      <c r="A190" s="32"/>
      <c r="B190" s="33"/>
      <c r="C190" s="33"/>
      <c r="D190" s="33"/>
      <c r="E190" s="33"/>
      <c r="F190" s="33"/>
      <c r="G190" s="33"/>
    </row>
    <row r="191" spans="1:8" s="66" customFormat="1">
      <c r="A191" s="32"/>
      <c r="B191" s="33"/>
      <c r="C191" s="33"/>
      <c r="D191" s="33"/>
      <c r="E191" s="33"/>
      <c r="F191" s="33"/>
      <c r="G191" s="33"/>
    </row>
    <row r="192" spans="1:8" s="23" customFormat="1" ht="31.5" customHeight="1">
      <c r="A192" s="114" t="s">
        <v>118</v>
      </c>
      <c r="B192" s="115"/>
      <c r="C192" s="115"/>
      <c r="D192" s="115"/>
      <c r="E192" s="115"/>
      <c r="F192" s="115"/>
      <c r="G192" s="116"/>
    </row>
    <row r="193" spans="1:8" s="23" customFormat="1">
      <c r="A193" s="165" t="s">
        <v>119</v>
      </c>
      <c r="B193" s="166"/>
      <c r="C193" s="166"/>
      <c r="D193" s="166"/>
      <c r="E193" s="166"/>
      <c r="F193" s="166"/>
      <c r="G193" s="167"/>
    </row>
    <row r="194" spans="1:8" s="23" customFormat="1">
      <c r="A194" s="108" t="s">
        <v>84</v>
      </c>
      <c r="B194" s="109"/>
      <c r="C194" s="108" t="s">
        <v>85</v>
      </c>
      <c r="D194" s="109"/>
      <c r="E194" s="108" t="s">
        <v>76</v>
      </c>
      <c r="F194" s="153"/>
      <c r="G194" s="109"/>
    </row>
    <row r="195" spans="1:8" s="23" customFormat="1">
      <c r="A195" s="110">
        <v>1</v>
      </c>
      <c r="B195" s="111"/>
      <c r="C195" s="110" t="s">
        <v>254</v>
      </c>
      <c r="D195" s="111"/>
      <c r="E195" s="156" t="s">
        <v>216</v>
      </c>
      <c r="F195" s="157"/>
      <c r="G195" s="158"/>
    </row>
    <row r="196" spans="1:8" s="23" customFormat="1">
      <c r="A196" s="110">
        <v>1</v>
      </c>
      <c r="B196" s="111"/>
      <c r="C196" s="110" t="s">
        <v>187</v>
      </c>
      <c r="D196" s="111"/>
      <c r="E196" s="159"/>
      <c r="F196" s="160"/>
      <c r="G196" s="161"/>
    </row>
    <row r="197" spans="1:8">
      <c r="A197" s="15"/>
      <c r="B197" s="16"/>
      <c r="C197" s="16"/>
      <c r="D197" s="16"/>
      <c r="E197" s="16"/>
      <c r="F197" s="16"/>
      <c r="G197" s="16"/>
    </row>
    <row r="198" spans="1:8">
      <c r="A198" s="15"/>
      <c r="B198" s="16"/>
      <c r="C198" s="16"/>
      <c r="D198" s="16"/>
      <c r="E198" s="16"/>
      <c r="F198" s="16"/>
      <c r="G198" s="16"/>
    </row>
    <row r="199" spans="1:8">
      <c r="A199" s="154" t="s">
        <v>120</v>
      </c>
      <c r="B199" s="154"/>
      <c r="C199" s="154"/>
      <c r="D199" s="154"/>
      <c r="E199" s="154"/>
      <c r="F199" s="154"/>
      <c r="G199" s="154"/>
    </row>
    <row r="200" spans="1:8" ht="31.5">
      <c r="A200" s="13" t="s">
        <v>77</v>
      </c>
      <c r="B200" s="13" t="s">
        <v>78</v>
      </c>
      <c r="C200" s="97" t="s">
        <v>81</v>
      </c>
      <c r="D200" s="97"/>
      <c r="E200" s="13" t="s">
        <v>79</v>
      </c>
      <c r="F200" s="97" t="s">
        <v>80</v>
      </c>
      <c r="G200" s="97"/>
    </row>
    <row r="201" spans="1:8">
      <c r="A201" s="155" t="s">
        <v>206</v>
      </c>
      <c r="B201" s="121"/>
      <c r="C201" s="121"/>
      <c r="D201" s="121"/>
      <c r="E201" s="121"/>
      <c r="F201" s="121"/>
      <c r="G201" s="122"/>
    </row>
    <row r="202" spans="1:8">
      <c r="A202" s="24"/>
      <c r="B202" s="24"/>
      <c r="C202" s="24"/>
      <c r="D202" s="24"/>
      <c r="H202" s="46"/>
    </row>
    <row r="203" spans="1:8">
      <c r="A203" s="24"/>
      <c r="B203" s="24"/>
      <c r="C203" s="24"/>
      <c r="D203" s="24"/>
      <c r="H203" s="46"/>
    </row>
    <row r="204" spans="1:8">
      <c r="A204" s="117" t="s">
        <v>121</v>
      </c>
      <c r="B204" s="118"/>
      <c r="C204" s="118"/>
      <c r="D204" s="118"/>
      <c r="E204" s="118"/>
      <c r="F204" s="118"/>
      <c r="G204" s="118"/>
      <c r="H204" s="46"/>
    </row>
    <row r="205" spans="1:8">
      <c r="A205" s="91" t="s">
        <v>122</v>
      </c>
      <c r="B205" s="91"/>
      <c r="C205" s="91"/>
      <c r="D205" s="91"/>
      <c r="E205" s="91"/>
      <c r="F205" s="91"/>
      <c r="G205" s="91"/>
      <c r="H205" s="46"/>
    </row>
    <row r="206" spans="1:8">
      <c r="A206" s="13" t="s">
        <v>44</v>
      </c>
      <c r="B206" s="13" t="s">
        <v>45</v>
      </c>
      <c r="C206" s="97" t="s">
        <v>23</v>
      </c>
      <c r="D206" s="97"/>
      <c r="E206" s="13" t="s">
        <v>46</v>
      </c>
      <c r="F206" s="97" t="s">
        <v>74</v>
      </c>
      <c r="G206" s="97"/>
      <c r="H206" s="46"/>
    </row>
    <row r="207" spans="1:8">
      <c r="A207" s="120" t="s">
        <v>237</v>
      </c>
      <c r="B207" s="121"/>
      <c r="C207" s="121"/>
      <c r="D207" s="121"/>
      <c r="E207" s="121"/>
      <c r="F207" s="121"/>
      <c r="G207" s="122"/>
      <c r="H207" s="46"/>
    </row>
    <row r="208" spans="1:8">
      <c r="A208" s="16"/>
      <c r="B208" s="16"/>
      <c r="C208" s="16"/>
      <c r="D208" s="16"/>
      <c r="E208" s="16"/>
      <c r="F208" s="16"/>
      <c r="G208" s="16"/>
      <c r="H208" s="46"/>
    </row>
    <row r="209" spans="1:8">
      <c r="A209" s="16"/>
      <c r="B209" s="16"/>
      <c r="C209" s="16"/>
      <c r="D209" s="16"/>
      <c r="E209" s="16"/>
      <c r="F209" s="16"/>
      <c r="G209" s="16"/>
      <c r="H209" s="46"/>
    </row>
    <row r="210" spans="1:8">
      <c r="A210" s="119" t="s">
        <v>123</v>
      </c>
      <c r="B210" s="119"/>
      <c r="C210" s="119"/>
      <c r="D210" s="119"/>
      <c r="E210" s="119"/>
      <c r="F210" s="119"/>
      <c r="G210" s="119"/>
      <c r="H210" s="46"/>
    </row>
    <row r="211" spans="1:8">
      <c r="A211" s="138" t="s">
        <v>124</v>
      </c>
      <c r="B211" s="138"/>
      <c r="C211" s="138"/>
      <c r="D211" s="138"/>
      <c r="E211" s="138"/>
      <c r="F211" s="138"/>
      <c r="G211" s="138"/>
      <c r="H211" s="46"/>
    </row>
    <row r="212" spans="1:8">
      <c r="A212" s="100" t="s">
        <v>47</v>
      </c>
      <c r="B212" s="100"/>
      <c r="C212" s="100"/>
      <c r="D212" s="100"/>
      <c r="E212" s="100"/>
      <c r="F212" s="100"/>
      <c r="G212" s="100"/>
    </row>
    <row r="213" spans="1:8">
      <c r="A213" s="17" t="s">
        <v>75</v>
      </c>
      <c r="B213" s="17" t="s">
        <v>72</v>
      </c>
      <c r="C213" s="100" t="s">
        <v>23</v>
      </c>
      <c r="D213" s="100"/>
      <c r="E213" s="100"/>
      <c r="F213" s="97" t="s">
        <v>48</v>
      </c>
      <c r="G213" s="97"/>
    </row>
    <row r="214" spans="1:8">
      <c r="A214" s="82" t="s">
        <v>238</v>
      </c>
      <c r="B214" s="83"/>
      <c r="C214" s="83"/>
      <c r="D214" s="83"/>
      <c r="E214" s="83"/>
      <c r="F214" s="83"/>
      <c r="G214" s="84"/>
    </row>
    <row r="215" spans="1:8" s="51" customFormat="1" ht="15.75" customHeight="1">
      <c r="A215" s="7"/>
      <c r="B215" s="7"/>
      <c r="C215" s="7"/>
      <c r="D215" s="7"/>
      <c r="E215" s="7"/>
      <c r="F215" s="7"/>
      <c r="G215" s="7"/>
    </row>
    <row r="216" spans="1:8" s="51" customFormat="1" ht="15.75" customHeight="1">
      <c r="A216" s="7"/>
      <c r="B216" s="7"/>
      <c r="C216" s="7"/>
      <c r="D216" s="7"/>
      <c r="E216" s="7"/>
      <c r="F216" s="7"/>
      <c r="G216" s="7"/>
    </row>
    <row r="217" spans="1:8">
      <c r="A217" s="100" t="s">
        <v>49</v>
      </c>
      <c r="B217" s="100"/>
      <c r="C217" s="100"/>
      <c r="D217" s="100"/>
      <c r="E217" s="100"/>
      <c r="F217" s="100"/>
      <c r="G217" s="100"/>
    </row>
    <row r="218" spans="1:8">
      <c r="A218" s="17" t="s">
        <v>75</v>
      </c>
      <c r="B218" s="17" t="s">
        <v>72</v>
      </c>
      <c r="C218" s="100" t="s">
        <v>23</v>
      </c>
      <c r="D218" s="100"/>
      <c r="E218" s="100"/>
      <c r="F218" s="97" t="s">
        <v>48</v>
      </c>
      <c r="G218" s="97"/>
    </row>
    <row r="219" spans="1:8">
      <c r="A219" s="82" t="s">
        <v>238</v>
      </c>
      <c r="B219" s="85"/>
      <c r="C219" s="85"/>
      <c r="D219" s="85"/>
      <c r="E219" s="85"/>
      <c r="F219" s="85"/>
      <c r="G219" s="86"/>
    </row>
    <row r="220" spans="1:8" ht="15.75" customHeight="1"/>
    <row r="221" spans="1:8" ht="15.75" customHeight="1"/>
    <row r="222" spans="1:8">
      <c r="A222" s="100" t="s">
        <v>50</v>
      </c>
      <c r="B222" s="100"/>
      <c r="C222" s="100"/>
      <c r="D222" s="100"/>
      <c r="E222" s="100"/>
      <c r="F222" s="100"/>
      <c r="G222" s="100"/>
    </row>
    <row r="223" spans="1:8">
      <c r="A223" s="17" t="s">
        <v>75</v>
      </c>
      <c r="B223" s="17" t="s">
        <v>72</v>
      </c>
      <c r="C223" s="100" t="s">
        <v>23</v>
      </c>
      <c r="D223" s="100"/>
      <c r="E223" s="100"/>
      <c r="F223" s="97" t="s">
        <v>48</v>
      </c>
      <c r="G223" s="97"/>
    </row>
    <row r="224" spans="1:8">
      <c r="A224" s="43">
        <v>1</v>
      </c>
      <c r="B224" s="44">
        <v>45290</v>
      </c>
      <c r="C224" s="89" t="s">
        <v>239</v>
      </c>
      <c r="D224" s="89"/>
      <c r="E224" s="89"/>
      <c r="F224" s="123" t="s">
        <v>242</v>
      </c>
      <c r="G224" s="124"/>
    </row>
    <row r="225" spans="1:7">
      <c r="A225" s="43">
        <v>2</v>
      </c>
      <c r="B225" s="44">
        <v>45290</v>
      </c>
      <c r="C225" s="89" t="s">
        <v>240</v>
      </c>
      <c r="D225" s="89"/>
      <c r="E225" s="89"/>
      <c r="F225" s="125"/>
      <c r="G225" s="126"/>
    </row>
    <row r="226" spans="1:7">
      <c r="A226" s="43">
        <v>3</v>
      </c>
      <c r="B226" s="44">
        <v>45290</v>
      </c>
      <c r="C226" s="89" t="s">
        <v>241</v>
      </c>
      <c r="D226" s="89"/>
      <c r="E226" s="89"/>
      <c r="F226" s="127"/>
      <c r="G226" s="128"/>
    </row>
    <row r="227" spans="1:7">
      <c r="A227" s="64"/>
      <c r="B227" s="65"/>
      <c r="C227" s="63"/>
      <c r="D227" s="63"/>
      <c r="E227" s="63"/>
      <c r="F227" s="61"/>
      <c r="G227" s="61"/>
    </row>
    <row r="229" spans="1:7">
      <c r="A229" s="100" t="s">
        <v>51</v>
      </c>
      <c r="B229" s="100"/>
      <c r="C229" s="100"/>
      <c r="D229" s="100"/>
      <c r="E229" s="100"/>
      <c r="F229" s="100"/>
      <c r="G229" s="100"/>
    </row>
    <row r="230" spans="1:7">
      <c r="A230" s="17" t="s">
        <v>75</v>
      </c>
      <c r="B230" s="17" t="s">
        <v>72</v>
      </c>
      <c r="C230" s="100" t="s">
        <v>23</v>
      </c>
      <c r="D230" s="100"/>
      <c r="E230" s="100"/>
      <c r="F230" s="97" t="s">
        <v>48</v>
      </c>
      <c r="G230" s="97"/>
    </row>
    <row r="231" spans="1:7">
      <c r="A231" s="82" t="s">
        <v>217</v>
      </c>
      <c r="B231" s="83"/>
      <c r="C231" s="83"/>
      <c r="D231" s="83"/>
      <c r="E231" s="83"/>
      <c r="F231" s="83"/>
      <c r="G231" s="84"/>
    </row>
    <row r="234" spans="1:7">
      <c r="A234" s="100" t="s">
        <v>52</v>
      </c>
      <c r="B234" s="100"/>
      <c r="C234" s="100"/>
      <c r="D234" s="100"/>
      <c r="E234" s="100"/>
      <c r="F234" s="100"/>
      <c r="G234" s="100"/>
    </row>
    <row r="235" spans="1:7">
      <c r="A235" s="1" t="s">
        <v>2</v>
      </c>
      <c r="B235" s="17" t="s">
        <v>72</v>
      </c>
      <c r="C235" s="100" t="s">
        <v>53</v>
      </c>
      <c r="D235" s="100"/>
      <c r="E235" s="100"/>
      <c r="F235" s="97" t="s">
        <v>54</v>
      </c>
      <c r="G235" s="97"/>
    </row>
    <row r="236" spans="1:7">
      <c r="A236" s="82" t="s">
        <v>217</v>
      </c>
      <c r="B236" s="83">
        <v>45135</v>
      </c>
      <c r="C236" s="83" t="s">
        <v>210</v>
      </c>
      <c r="D236" s="83"/>
      <c r="E236" s="83"/>
      <c r="F236" s="83" t="s">
        <v>186</v>
      </c>
      <c r="G236" s="84"/>
    </row>
    <row r="239" spans="1:7">
      <c r="A239" s="138" t="s">
        <v>125</v>
      </c>
      <c r="B239" s="138"/>
      <c r="C239" s="138"/>
      <c r="D239" s="138"/>
      <c r="E239" s="138"/>
      <c r="F239" s="138"/>
      <c r="G239" s="138"/>
    </row>
    <row r="240" spans="1:7">
      <c r="A240" s="100" t="s">
        <v>55</v>
      </c>
      <c r="B240" s="100"/>
      <c r="C240" s="100"/>
      <c r="D240" s="100" t="s">
        <v>61</v>
      </c>
      <c r="E240" s="100"/>
      <c r="F240" s="100"/>
      <c r="G240" s="100"/>
    </row>
    <row r="241" spans="1:8">
      <c r="A241" s="92">
        <v>2021</v>
      </c>
      <c r="B241" s="85"/>
      <c r="C241" s="86"/>
      <c r="D241" s="92">
        <v>2.12</v>
      </c>
      <c r="E241" s="85"/>
      <c r="F241" s="85"/>
      <c r="G241" s="86"/>
    </row>
    <row r="242" spans="1:8">
      <c r="A242" s="92">
        <v>2022</v>
      </c>
      <c r="B242" s="85"/>
      <c r="C242" s="86"/>
      <c r="D242" s="92">
        <v>2.06</v>
      </c>
      <c r="E242" s="85"/>
      <c r="F242" s="85"/>
      <c r="G242" s="86"/>
    </row>
    <row r="243" spans="1:8">
      <c r="A243" s="92">
        <v>2023</v>
      </c>
      <c r="B243" s="85"/>
      <c r="C243" s="86"/>
      <c r="D243" s="92">
        <v>1.67</v>
      </c>
      <c r="E243" s="85"/>
      <c r="F243" s="85"/>
      <c r="G243" s="86"/>
    </row>
    <row r="244" spans="1:8">
      <c r="A244" s="89">
        <v>2024</v>
      </c>
      <c r="B244" s="89"/>
      <c r="C244" s="89"/>
      <c r="D244" s="89">
        <v>1.59</v>
      </c>
      <c r="E244" s="89"/>
      <c r="F244" s="89"/>
      <c r="G244" s="89"/>
    </row>
    <row r="245" spans="1:8" s="7" customFormat="1">
      <c r="A245" s="32"/>
      <c r="B245" s="32"/>
      <c r="C245" s="32"/>
      <c r="D245" s="32"/>
      <c r="E245" s="32"/>
      <c r="F245" s="32"/>
      <c r="G245" s="32"/>
    </row>
    <row r="246" spans="1:8">
      <c r="A246" s="119" t="s">
        <v>126</v>
      </c>
      <c r="B246" s="119"/>
      <c r="C246" s="119"/>
      <c r="D246" s="119"/>
      <c r="E246" s="119"/>
      <c r="F246" s="119"/>
      <c r="G246" s="119"/>
      <c r="H246" s="46"/>
    </row>
    <row r="247" spans="1:8" ht="24" customHeight="1">
      <c r="A247" s="98" t="s">
        <v>261</v>
      </c>
      <c r="B247" s="98"/>
      <c r="C247" s="98"/>
      <c r="D247" s="98"/>
      <c r="E247" s="98"/>
      <c r="F247" s="98"/>
      <c r="G247" s="98"/>
    </row>
    <row r="248" spans="1:8" ht="24" customHeight="1">
      <c r="A248" s="98"/>
      <c r="B248" s="98"/>
      <c r="C248" s="98"/>
      <c r="D248" s="98"/>
      <c r="E248" s="98"/>
      <c r="F248" s="98"/>
      <c r="G248" s="98"/>
    </row>
    <row r="249" spans="1:8" ht="24" customHeight="1">
      <c r="A249" s="98"/>
      <c r="B249" s="98"/>
      <c r="C249" s="98"/>
      <c r="D249" s="98"/>
      <c r="E249" s="98"/>
      <c r="F249" s="98"/>
      <c r="G249" s="98"/>
    </row>
    <row r="250" spans="1:8" s="7" customFormat="1"/>
    <row r="251" spans="1:8" s="36" customFormat="1" ht="18.75">
      <c r="A251" s="99" t="s">
        <v>201</v>
      </c>
      <c r="B251" s="99"/>
      <c r="C251" s="99"/>
      <c r="D251" s="99"/>
      <c r="E251" s="99"/>
      <c r="F251" s="99"/>
      <c r="G251" s="99"/>
      <c r="H251" s="35"/>
    </row>
    <row r="252" spans="1:8" s="36" customFormat="1" ht="18.75">
      <c r="A252" s="99" t="s">
        <v>202</v>
      </c>
      <c r="B252" s="99"/>
      <c r="C252" s="99"/>
      <c r="D252" s="99"/>
      <c r="E252" s="99"/>
      <c r="F252" s="99"/>
      <c r="G252" s="99"/>
      <c r="H252" s="35"/>
    </row>
    <row r="253" spans="1:8" s="37" customFormat="1" ht="91.5" customHeight="1">
      <c r="A253" s="87" t="s">
        <v>221</v>
      </c>
      <c r="B253" s="87"/>
      <c r="C253" s="87" t="s">
        <v>212</v>
      </c>
      <c r="D253" s="87"/>
      <c r="E253" s="87" t="s">
        <v>246</v>
      </c>
      <c r="F253" s="87"/>
      <c r="G253" s="38"/>
    </row>
    <row r="254" spans="1:8" s="37" customFormat="1" ht="91.5" customHeight="1">
      <c r="A254" s="87" t="s">
        <v>243</v>
      </c>
      <c r="B254" s="87"/>
      <c r="C254" s="87" t="s">
        <v>244</v>
      </c>
      <c r="D254" s="87"/>
      <c r="E254" s="87" t="s">
        <v>245</v>
      </c>
      <c r="F254" s="87"/>
      <c r="G254" s="38"/>
    </row>
    <row r="255" spans="1:8" s="37" customFormat="1" ht="91.5" customHeight="1">
      <c r="A255" s="87" t="s">
        <v>248</v>
      </c>
      <c r="B255" s="87"/>
      <c r="C255" s="53"/>
      <c r="D255" s="53"/>
      <c r="E255" s="53"/>
      <c r="F255" s="53"/>
      <c r="G255" s="38"/>
    </row>
    <row r="256" spans="1:8" s="36" customFormat="1" ht="18.75">
      <c r="A256" s="99" t="s">
        <v>203</v>
      </c>
      <c r="B256" s="99"/>
      <c r="C256" s="99"/>
      <c r="D256" s="99"/>
      <c r="E256" s="99"/>
      <c r="F256" s="99"/>
      <c r="G256" s="99"/>
      <c r="H256" s="35"/>
    </row>
    <row r="257" spans="1:8" s="36" customFormat="1" ht="18.75">
      <c r="A257" s="99" t="s">
        <v>204</v>
      </c>
      <c r="B257" s="99"/>
      <c r="C257" s="99"/>
      <c r="D257" s="99"/>
      <c r="E257" s="99"/>
      <c r="F257" s="99"/>
      <c r="G257" s="99"/>
      <c r="H257" s="35"/>
    </row>
    <row r="258" spans="1:8" s="37" customFormat="1" ht="146.25" customHeight="1">
      <c r="A258" s="101" t="s">
        <v>247</v>
      </c>
      <c r="B258" s="101"/>
      <c r="C258" s="87"/>
      <c r="D258" s="87"/>
      <c r="E258" s="87"/>
      <c r="F258" s="87"/>
      <c r="G258" s="38"/>
    </row>
  </sheetData>
  <mergeCells count="246">
    <mergeCell ref="B46:D51"/>
    <mergeCell ref="B65:D67"/>
    <mergeCell ref="E62:G67"/>
    <mergeCell ref="G78:G83"/>
    <mergeCell ref="A196:B196"/>
    <mergeCell ref="E46:G46"/>
    <mergeCell ref="E47:G47"/>
    <mergeCell ref="E48:G48"/>
    <mergeCell ref="E49:G49"/>
    <mergeCell ref="E50:G50"/>
    <mergeCell ref="E51:G51"/>
    <mergeCell ref="E52:G52"/>
    <mergeCell ref="E53:G53"/>
    <mergeCell ref="E68:G68"/>
    <mergeCell ref="E69:G69"/>
    <mergeCell ref="C178:D178"/>
    <mergeCell ref="A183:B184"/>
    <mergeCell ref="A128:A132"/>
    <mergeCell ref="A133:A137"/>
    <mergeCell ref="A138:A139"/>
    <mergeCell ref="G94:G95"/>
    <mergeCell ref="A142:C142"/>
    <mergeCell ref="A105:G105"/>
    <mergeCell ref="E88:F88"/>
    <mergeCell ref="A11:G11"/>
    <mergeCell ref="A12:G12"/>
    <mergeCell ref="C196:D196"/>
    <mergeCell ref="A193:G193"/>
    <mergeCell ref="A187:G187"/>
    <mergeCell ref="D188:F188"/>
    <mergeCell ref="A92:G92"/>
    <mergeCell ref="A98:G98"/>
    <mergeCell ref="A106:B106"/>
    <mergeCell ref="E174:F174"/>
    <mergeCell ref="E175:F175"/>
    <mergeCell ref="E176:F176"/>
    <mergeCell ref="C174:D174"/>
    <mergeCell ref="C175:D175"/>
    <mergeCell ref="F94:F95"/>
    <mergeCell ref="C176:D176"/>
    <mergeCell ref="A171:G171"/>
    <mergeCell ref="A189:G189"/>
    <mergeCell ref="A152:A157"/>
    <mergeCell ref="A158:A161"/>
    <mergeCell ref="C177:D177"/>
    <mergeCell ref="E177:F177"/>
    <mergeCell ref="E84:F84"/>
    <mergeCell ref="E85:F85"/>
    <mergeCell ref="E83:F83"/>
    <mergeCell ref="E87:F87"/>
    <mergeCell ref="C89:D89"/>
    <mergeCell ref="A211:G211"/>
    <mergeCell ref="A212:G212"/>
    <mergeCell ref="C213:E213"/>
    <mergeCell ref="F213:G213"/>
    <mergeCell ref="C173:D173"/>
    <mergeCell ref="E173:F173"/>
    <mergeCell ref="C194:D194"/>
    <mergeCell ref="E194:G194"/>
    <mergeCell ref="A207:G207"/>
    <mergeCell ref="A199:G199"/>
    <mergeCell ref="E178:F178"/>
    <mergeCell ref="A201:G201"/>
    <mergeCell ref="E195:G196"/>
    <mergeCell ref="C200:D200"/>
    <mergeCell ref="F200:G200"/>
    <mergeCell ref="C195:D195"/>
    <mergeCell ref="A210:G210"/>
    <mergeCell ref="A239:G239"/>
    <mergeCell ref="A236:G236"/>
    <mergeCell ref="A222:G222"/>
    <mergeCell ref="C223:E223"/>
    <mergeCell ref="F223:G223"/>
    <mergeCell ref="C235:E235"/>
    <mergeCell ref="F235:G235"/>
    <mergeCell ref="F230:G230"/>
    <mergeCell ref="E79:F79"/>
    <mergeCell ref="A172:G172"/>
    <mergeCell ref="E86:F86"/>
    <mergeCell ref="A143:G143"/>
    <mergeCell ref="A104:G104"/>
    <mergeCell ref="G107:G142"/>
    <mergeCell ref="D94:D95"/>
    <mergeCell ref="A118:A127"/>
    <mergeCell ref="B94:B95"/>
    <mergeCell ref="E89:F89"/>
    <mergeCell ref="A107:A117"/>
    <mergeCell ref="C84:D84"/>
    <mergeCell ref="A144:G144"/>
    <mergeCell ref="A145:B145"/>
    <mergeCell ref="A166:C166"/>
    <mergeCell ref="A167:C167"/>
    <mergeCell ref="B38:C38"/>
    <mergeCell ref="G39:G40"/>
    <mergeCell ref="E40:F40"/>
    <mergeCell ref="B40:C40"/>
    <mergeCell ref="A217:G217"/>
    <mergeCell ref="C218:E218"/>
    <mergeCell ref="F218:G218"/>
    <mergeCell ref="A234:G234"/>
    <mergeCell ref="A229:G229"/>
    <mergeCell ref="C230:E230"/>
    <mergeCell ref="C224:E224"/>
    <mergeCell ref="A168:G168"/>
    <mergeCell ref="A146:A151"/>
    <mergeCell ref="C85:D85"/>
    <mergeCell ref="C86:D86"/>
    <mergeCell ref="C87:D87"/>
    <mergeCell ref="C88:D88"/>
    <mergeCell ref="C79:D79"/>
    <mergeCell ref="A140:A141"/>
    <mergeCell ref="A162:A165"/>
    <mergeCell ref="A195:B195"/>
    <mergeCell ref="E80:F80"/>
    <mergeCell ref="E81:F81"/>
    <mergeCell ref="E82:F82"/>
    <mergeCell ref="B55:D55"/>
    <mergeCell ref="E56:G56"/>
    <mergeCell ref="B56:D56"/>
    <mergeCell ref="E54:G54"/>
    <mergeCell ref="E55:G55"/>
    <mergeCell ref="F20:G20"/>
    <mergeCell ref="B21:C21"/>
    <mergeCell ref="B39:C39"/>
    <mergeCell ref="A33:G33"/>
    <mergeCell ref="A34:G34"/>
    <mergeCell ref="A35:G35"/>
    <mergeCell ref="A36:G36"/>
    <mergeCell ref="E38:F38"/>
    <mergeCell ref="E39:F39"/>
    <mergeCell ref="F24:G24"/>
    <mergeCell ref="A37:G37"/>
    <mergeCell ref="A27:D27"/>
    <mergeCell ref="A28:D28"/>
    <mergeCell ref="A29:D29"/>
    <mergeCell ref="A30:D30"/>
    <mergeCell ref="E27:G27"/>
    <mergeCell ref="E28:G28"/>
    <mergeCell ref="E29:G29"/>
    <mergeCell ref="E30:G30"/>
    <mergeCell ref="A8:G9"/>
    <mergeCell ref="A10:G10"/>
    <mergeCell ref="A13:G13"/>
    <mergeCell ref="A17:G17"/>
    <mergeCell ref="A18:G18"/>
    <mergeCell ref="F21:G21"/>
    <mergeCell ref="F22:G22"/>
    <mergeCell ref="F23:G23"/>
    <mergeCell ref="F26:G26"/>
    <mergeCell ref="D21:E21"/>
    <mergeCell ref="D22:E22"/>
    <mergeCell ref="D23:E23"/>
    <mergeCell ref="D24:E24"/>
    <mergeCell ref="D26:E26"/>
    <mergeCell ref="B24:C24"/>
    <mergeCell ref="B26:C26"/>
    <mergeCell ref="A14:G15"/>
    <mergeCell ref="B19:C19"/>
    <mergeCell ref="D19:E19"/>
    <mergeCell ref="F19:G19"/>
    <mergeCell ref="B20:C20"/>
    <mergeCell ref="D20:E20"/>
    <mergeCell ref="B22:C22"/>
    <mergeCell ref="B23:C23"/>
    <mergeCell ref="B52:D52"/>
    <mergeCell ref="B53:D53"/>
    <mergeCell ref="B54:D54"/>
    <mergeCell ref="A256:G256"/>
    <mergeCell ref="C225:E225"/>
    <mergeCell ref="C226:E226"/>
    <mergeCell ref="F224:G226"/>
    <mergeCell ref="B61:D61"/>
    <mergeCell ref="E61:G61"/>
    <mergeCell ref="A76:G76"/>
    <mergeCell ref="C77:D77"/>
    <mergeCell ref="E77:F77"/>
    <mergeCell ref="C78:D78"/>
    <mergeCell ref="E78:F78"/>
    <mergeCell ref="B70:D70"/>
    <mergeCell ref="B71:D71"/>
    <mergeCell ref="B72:D72"/>
    <mergeCell ref="B73:D73"/>
    <mergeCell ref="E70:G70"/>
    <mergeCell ref="B68:D68"/>
    <mergeCell ref="B69:D69"/>
    <mergeCell ref="C254:D254"/>
    <mergeCell ref="E254:F254"/>
    <mergeCell ref="C253:D253"/>
    <mergeCell ref="E45:G45"/>
    <mergeCell ref="A257:G257"/>
    <mergeCell ref="A258:B258"/>
    <mergeCell ref="C258:D258"/>
    <mergeCell ref="E258:F258"/>
    <mergeCell ref="G146:G167"/>
    <mergeCell ref="A205:G205"/>
    <mergeCell ref="C206:D206"/>
    <mergeCell ref="F206:G206"/>
    <mergeCell ref="A181:G181"/>
    <mergeCell ref="A182:B182"/>
    <mergeCell ref="C182:D182"/>
    <mergeCell ref="F182:G182"/>
    <mergeCell ref="C183:D183"/>
    <mergeCell ref="F183:G183"/>
    <mergeCell ref="C184:D184"/>
    <mergeCell ref="F184:G184"/>
    <mergeCell ref="A192:G192"/>
    <mergeCell ref="A204:G204"/>
    <mergeCell ref="A194:B194"/>
    <mergeCell ref="A251:G251"/>
    <mergeCell ref="A246:G246"/>
    <mergeCell ref="A241:C241"/>
    <mergeCell ref="A254:B254"/>
    <mergeCell ref="D242:G242"/>
    <mergeCell ref="A252:G252"/>
    <mergeCell ref="A253:B253"/>
    <mergeCell ref="A243:C243"/>
    <mergeCell ref="A244:C244"/>
    <mergeCell ref="D241:G241"/>
    <mergeCell ref="D243:G243"/>
    <mergeCell ref="D244:G244"/>
    <mergeCell ref="A240:C240"/>
    <mergeCell ref="D240:G240"/>
    <mergeCell ref="B62:D64"/>
    <mergeCell ref="A214:G214"/>
    <mergeCell ref="A219:G219"/>
    <mergeCell ref="A255:B255"/>
    <mergeCell ref="B25:C25"/>
    <mergeCell ref="D25:E25"/>
    <mergeCell ref="F25:G25"/>
    <mergeCell ref="A231:G231"/>
    <mergeCell ref="A43:G43"/>
    <mergeCell ref="A44:G44"/>
    <mergeCell ref="C80:D80"/>
    <mergeCell ref="C81:D81"/>
    <mergeCell ref="C82:D82"/>
    <mergeCell ref="C83:D83"/>
    <mergeCell ref="E71:G71"/>
    <mergeCell ref="E72:G72"/>
    <mergeCell ref="E73:G73"/>
    <mergeCell ref="B57:D57"/>
    <mergeCell ref="E57:G57"/>
    <mergeCell ref="A60:G60"/>
    <mergeCell ref="B45:D45"/>
    <mergeCell ref="E253:F253"/>
    <mergeCell ref="A247:G249"/>
    <mergeCell ref="A242:C242"/>
  </mergeCells>
  <phoneticPr fontId="1" type="noConversion"/>
  <hyperlinks>
    <hyperlink ref="G178" r:id="rId1"/>
    <hyperlink ref="G39:G40" r:id="rId2" display="https://bit.ly/3Kf876I"/>
    <hyperlink ref="A18:G18" r:id="rId3" display="https://bit.ly/3zPIKoI"/>
    <hyperlink ref="A35:G35" r:id="rId4" display="https://bit.ly/40ZwDky"/>
    <hyperlink ref="A37:G37" r:id="rId5" display="https://bit.ly/3KQkpVR"/>
    <hyperlink ref="G107:G142" r:id="rId6" display="https://bit.ly/400PU40"/>
    <hyperlink ref="G146:G167" r:id="rId7" display="https://bit.ly/400PU40"/>
    <hyperlink ref="F183:G183" r:id="rId8" display="https://bit.ly/3UwxDKP"/>
    <hyperlink ref="F184:G184" r:id="rId9" display="https://bit.ly/3zVPykv"/>
    <hyperlink ref="F236:G236" r:id="rId10" display="https://bit.ly/412PdZp"/>
    <hyperlink ref="F224:G226" r:id="rId11" display="https://acortar.link/potRFu"/>
    <hyperlink ref="E195:G196" r:id="rId12" display="https://acortar.link/y0Y0yE"/>
    <hyperlink ref="G100" r:id="rId13"/>
    <hyperlink ref="G174" r:id="rId14"/>
  </hyperlinks>
  <pageMargins left="0.23622047244094491" right="0.23622047244094491" top="0.74803149606299213" bottom="0.74803149606299213" header="0.31496062992125984" footer="0.31496062992125984"/>
  <pageSetup paperSize="14" scale="70" orientation="landscape" r:id="rId15"/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RCC_25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SENAC</dc:creator>
  <cp:lastModifiedBy>Marcia López</cp:lastModifiedBy>
  <cp:lastPrinted>2025-07-11T13:18:16Z</cp:lastPrinted>
  <dcterms:created xsi:type="dcterms:W3CDTF">2020-06-23T19:35:00Z</dcterms:created>
  <dcterms:modified xsi:type="dcterms:W3CDTF">2025-07-11T15:42:57Z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2058-11.2.0.9937</vt:lpwstr>
  </property>
</Properties>
</file>