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opez\Desktop\Backup Marcia\Desktop\UNIDAD DE TRANSPARENCIA Y ANTICORRUPCIÓN\RENDICION DE CUENTAS\CRCC\AÑO 2022\2DO TRIMESTRE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A215" i="1" l="1"/>
  <c r="A216" i="1" s="1"/>
  <c r="E86" i="1" l="1"/>
  <c r="E85" i="1"/>
  <c r="E158" i="1" l="1"/>
  <c r="D158" i="1" l="1"/>
  <c r="F158" i="1" s="1"/>
  <c r="E129" i="1"/>
  <c r="E159" i="1" s="1"/>
  <c r="D129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42" i="1"/>
  <c r="F128" i="1"/>
  <c r="F127" i="1"/>
  <c r="F126" i="1"/>
  <c r="F125" i="1"/>
  <c r="F124" i="1"/>
  <c r="F123" i="1"/>
  <c r="F122" i="1"/>
  <c r="F121" i="1"/>
  <c r="F120" i="1"/>
  <c r="F119" i="1"/>
  <c r="F118" i="1"/>
  <c r="F108" i="1"/>
  <c r="F109" i="1"/>
  <c r="F110" i="1"/>
  <c r="F111" i="1"/>
  <c r="F112" i="1"/>
  <c r="F113" i="1"/>
  <c r="F114" i="1"/>
  <c r="F115" i="1"/>
  <c r="F116" i="1"/>
  <c r="F117" i="1"/>
  <c r="F98" i="1"/>
  <c r="F99" i="1"/>
  <c r="F100" i="1"/>
  <c r="F101" i="1"/>
  <c r="F102" i="1"/>
  <c r="F103" i="1"/>
  <c r="F104" i="1"/>
  <c r="F105" i="1"/>
  <c r="F106" i="1"/>
  <c r="F107" i="1"/>
  <c r="F97" i="1"/>
  <c r="D159" i="1" l="1"/>
  <c r="F159" i="1" s="1"/>
  <c r="F129" i="1"/>
</calcChain>
</file>

<file path=xl/sharedStrings.xml><?xml version="1.0" encoding="utf-8"?>
<sst xmlns="http://schemas.openxmlformats.org/spreadsheetml/2006/main" count="335" uniqueCount="263">
  <si>
    <t>1- PRESENTACIÓN</t>
  </si>
  <si>
    <t>Misión institucional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</si>
  <si>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</si>
  <si>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</si>
  <si>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</si>
  <si>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</si>
  <si>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</si>
  <si>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</si>
  <si>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</si>
  <si>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</si>
  <si>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</si>
  <si>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</si>
  <si>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2°</t>
  </si>
  <si>
    <t>4.1 Nivel de Cumplimiento  de Minimo de Información Disponible - Transparencia Activa Ley 5189 /14</t>
  </si>
  <si>
    <t>Mes</t>
  </si>
  <si>
    <t>Nivel de Cumplimiento (%)</t>
  </si>
  <si>
    <t>Enero</t>
  </si>
  <si>
    <t>Febrero</t>
  </si>
  <si>
    <t>Marzo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</si>
  <si>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</si>
  <si>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</si>
  <si>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</si>
  <si>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</si>
  <si>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</si>
  <si>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</si>
  <si>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</si>
  <si>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</si>
  <si>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</si>
  <si>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</si>
  <si>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</si>
  <si>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</si>
  <si>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</si>
  <si>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</si>
  <si>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</si>
  <si>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</si>
  <si>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</si>
  <si>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</si>
  <si>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</si>
  <si>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</si>
  <si>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</si>
  <si>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</si>
  <si>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</si>
  <si>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</si>
  <si>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</si>
  <si>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</si>
  <si>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</si>
  <si>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</si>
  <si>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</si>
  <si>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Ejecutado</t>
  </si>
  <si>
    <t>Saldos</t>
  </si>
  <si>
    <t>Evidencia (Enlace Ley 5189)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</si>
  <si>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</si>
  <si>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</si>
  <si>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</si>
  <si>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</si>
  <si>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</si>
  <si>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</si>
  <si>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</si>
  <si>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</si>
  <si>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</si>
  <si>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</si>
  <si>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</si>
  <si>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</si>
  <si>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</si>
  <si>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</si>
  <si>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</si>
  <si>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</si>
  <si>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</si>
  <si>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</si>
  <si>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</si>
  <si>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</si>
  <si>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</si>
  <si>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</si>
  <si>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</si>
  <si>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</si>
  <si>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</si>
  <si>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</si>
  <si>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</si>
  <si>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</si>
  <si>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</si>
  <si>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</si>
  <si>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</si>
  <si>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</si>
  <si>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</si>
  <si>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</si>
  <si>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</si>
  <si>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</si>
  <si>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</si>
  <si>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</si>
  <si>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</si>
  <si>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</si>
  <si>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</si>
  <si>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</si>
  <si>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</si>
  <si>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</si>
  <si>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</si>
  <si>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</si>
  <si>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</si>
  <si>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</si>
  <si>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4.4 Proyectos y Programas Ejecutados a la fecha del Informe</t>
  </si>
  <si>
    <t xml:space="preserve">7- DESCRIPCIÓN CUALITATIVA DE LOGROS ALCANZADOS </t>
  </si>
  <si>
    <t>4.8 Ejecución Financiera</t>
  </si>
  <si>
    <t>INFORME PARCIAL DE RENDICIÓN DE CUENTAS AL CIUDADANO</t>
  </si>
  <si>
    <t>Somos una entidad técnica de regulación y supervisión, que busca el desarrollo, estabilidad y correcto funcionamiento del sector cooperativo.</t>
  </si>
  <si>
    <t>Qué es la institución</t>
  </si>
  <si>
    <t>Dirección de Gabinete</t>
  </si>
  <si>
    <t>Dirección de Administración Financiera</t>
  </si>
  <si>
    <t>Dirección de Planificación</t>
  </si>
  <si>
    <t>Dirección de Tecnología</t>
  </si>
  <si>
    <t>Coordinación Mecip</t>
  </si>
  <si>
    <t>Unidad de Transparencia y Anticorrupción</t>
  </si>
  <si>
    <t>Abg. Gumercindo Leguizamón</t>
  </si>
  <si>
    <t>Econ. Fernando Gamarra</t>
  </si>
  <si>
    <t>Lic. Melisa Núñez</t>
  </si>
  <si>
    <t>Lic. Marcia López Centurión</t>
  </si>
  <si>
    <t>Lic. Ladislao Casco</t>
  </si>
  <si>
    <t>Lic. Martín Ortega</t>
  </si>
  <si>
    <t>Director</t>
  </si>
  <si>
    <t>Directora</t>
  </si>
  <si>
    <t>Coordinador</t>
  </si>
  <si>
    <t>Jefa</t>
  </si>
  <si>
    <t>6 (seis)</t>
  </si>
  <si>
    <t>4 (cuatro)</t>
  </si>
  <si>
    <t>2 (dos)</t>
  </si>
  <si>
    <t xml:space="preserve">Resolución INCOOP N° 25.234/22 </t>
  </si>
  <si>
    <t>3.2 Plan de Rendición de Cuentas.</t>
  </si>
  <si>
    <t>Acceso a la información - Transparencia</t>
  </si>
  <si>
    <t xml:space="preserve">PEI: 3.1 </t>
  </si>
  <si>
    <t xml:space="preserve">Instalar la marca Incoop y hacerla conocer con el fin de fomentar credibilidad y confianza de la institución. </t>
  </si>
  <si>
    <t xml:space="preserve"> Establecer mecanismo de control del cumplimiento del Código de Ética.</t>
  </si>
  <si>
    <t>PEI: 4.6</t>
  </si>
  <si>
    <t>https://bit.ly/3KiGAkO</t>
  </si>
  <si>
    <t>ODS: 16.6</t>
  </si>
  <si>
    <t>Crear a todos los niveles instituciones eficaces y transparentes que rindan cuentas. 16.10 Garantizar el acceso público a la información y proteger las libertades fundamentales, de conformidad con las leyes nacionales y los acuerdos internacionales.</t>
  </si>
  <si>
    <t>https://bit.ly/3Kf876I</t>
  </si>
  <si>
    <t>ODS: 16.5</t>
  </si>
  <si>
    <t>Gestión de Denuncias</t>
  </si>
  <si>
    <t xml:space="preserve">Reducir considerablemente la corrupción y el soborno en todas sus formas. </t>
  </si>
  <si>
    <r>
      <rPr>
        <b/>
        <u/>
        <sz val="12"/>
        <color theme="1"/>
        <rFont val="Calibri"/>
        <family val="2"/>
      </rPr>
      <t>Acceso a la información - Transparencia</t>
    </r>
    <r>
      <rPr>
        <sz val="12"/>
        <color theme="1"/>
        <rFont val="Calibri"/>
        <family val="2"/>
      </rPr>
      <t>: Proporcionar a la ciudadanía en general, políticas claras y precisas sobre informaciones, desempeñándose en forma permanente, de manera a ser actualizada y gratuita, en tiempo y forma de conformidad a los plazos legales.</t>
    </r>
  </si>
  <si>
    <r>
      <rPr>
        <b/>
        <u/>
        <sz val="12"/>
        <color theme="1"/>
        <rFont val="Calibri"/>
        <family val="2"/>
      </rPr>
      <t>Gestión de Denuncias</t>
    </r>
    <r>
      <rPr>
        <sz val="12"/>
        <color theme="1"/>
        <rFont val="Calibri"/>
        <family val="2"/>
      </rPr>
      <t>: Implementar el Sistema Informático de Seguimiento y Portal de Denuncias en la institución, a fin de disponer de canales efectivos de recepción e Investigación de denuncias por supuestos hechos de corrupción y la sanción de los responsables.</t>
    </r>
  </si>
  <si>
    <t>Cumplimiento 100%</t>
  </si>
  <si>
    <t>https://bit.ly/3KiRxD9</t>
  </si>
  <si>
    <t>Regulación de Cooperativas</t>
  </si>
  <si>
    <t>Asociados de cooperativas - Sociedad Civil</t>
  </si>
  <si>
    <t>Supervisión</t>
  </si>
  <si>
    <t>Fiscalización</t>
  </si>
  <si>
    <t>Servicio de Control y Regulación de Cooperativas - Adecuación para las Cooperativas habilitadas del país de acuerdo a las normativas legales y en los sistemas de Central de Riesgo, Alerta Temprana y SICOOP, Matriz de Riesgo para Prevención de Lavado de Dinero y Manual de Supervisión y Fiscalización basado en riesgo - Garantizar el uso eficiente y transparente de los Recursos Financieros.</t>
  </si>
  <si>
    <t>4.6 Servicios o Productos Misionales</t>
  </si>
  <si>
    <t>Los controles realizados mediante los INFORMES FINANCIEROS, Informes de PLAN DE CUENTAS e Informes de POST-ASAMBLEARIOS.</t>
  </si>
  <si>
    <t>La culminación en el proceso de la Fiscalización “in-situ”, con los Informes Finales y la correspondiente Medida Administrativa impuesta. Cabe mencionar que 2 cooperativas derivaron a la medida administrativa de INTERVENCIÓN.</t>
  </si>
  <si>
    <t>Año 2022</t>
  </si>
  <si>
    <t>N/A</t>
  </si>
  <si>
    <t>https://bit.ly/3jd9F5t</t>
  </si>
  <si>
    <t>SUELDOS</t>
  </si>
  <si>
    <t>DIETAS</t>
  </si>
  <si>
    <t>GASTOS DE REPRESENTACION</t>
  </si>
  <si>
    <t>AGUINALDO</t>
  </si>
  <si>
    <t>REMUNERACION EXTRAORDINARIA</t>
  </si>
  <si>
    <t>SUBSIDIO FAMILIAR</t>
  </si>
  <si>
    <t>BONIFICACIONES Y GRATIFICACIONES</t>
  </si>
  <si>
    <t>JORNALES</t>
  </si>
  <si>
    <t>OTROS GASTOS DEL PERSONAL</t>
  </si>
  <si>
    <t>SERVICIOS BASICOS</t>
  </si>
  <si>
    <t>TRANSPORTE Y ALMACENAJE</t>
  </si>
  <si>
    <t>PASAJES VIATICOS</t>
  </si>
  <si>
    <t>GASTOS POR SERV. ASEO, MANT. Y REP.</t>
  </si>
  <si>
    <t>ALQUILERES Y DERECHOS</t>
  </si>
  <si>
    <t>SERVICIOS TECNICOS Y PROFESIONALES</t>
  </si>
  <si>
    <t>SERVICIO SOCIAL</t>
  </si>
  <si>
    <t>OTROS SERVICIOS EN GENERAL</t>
  </si>
  <si>
    <t>SERVICIOS DE CAPAC. Y ADIES.</t>
  </si>
  <si>
    <t>PRODUCTOS DE PAPEL, CART. E IMP.</t>
  </si>
  <si>
    <t>BIENES  DE OFICINA E INSUMOS</t>
  </si>
  <si>
    <t>PRODUCTOS E INSTRUMEN. QUIM. Y MED.</t>
  </si>
  <si>
    <t>COMBUSTIBLE Y LUBRICANTES</t>
  </si>
  <si>
    <t>OTROS BIENES DE CONSUMO</t>
  </si>
  <si>
    <t>CONSTRUCCIONES</t>
  </si>
  <si>
    <t>ADQ. DE MAQ., EQUIPOS Y HERRAM. MAY.</t>
  </si>
  <si>
    <t>ADQ. DE EQUIPOS DE OFICINA Y COMP.</t>
  </si>
  <si>
    <t>ADQ. ACTIVOS INTANGIBLES</t>
  </si>
  <si>
    <t>OTROS GASTOS DE INV. Y REP. MAY.</t>
  </si>
  <si>
    <t>PAGO DE IMP., TASAS Y GTOS. JUD.</t>
  </si>
  <si>
    <t>ADMINISTRATIVA - GESTION ADMINISTRATIVA P/ EL FUNCIONAMIENTO DEL SECTOR COOPERATIVO</t>
  </si>
  <si>
    <t>MISIONAL - REGULACION DE COOPERATIVAS</t>
  </si>
  <si>
    <t>HONORARIOS PROFESIONALES</t>
  </si>
  <si>
    <t>SERVICIOS DE CAPACITACION Y ADIEST.</t>
  </si>
  <si>
    <t>PRODUCTOS DE PAPEL, CARTON E IMP.</t>
  </si>
  <si>
    <t>BIENES DE CONSUMO DE OFIC. E INSU.</t>
  </si>
  <si>
    <t>EQUIPO DE TRANSPORTE</t>
  </si>
  <si>
    <t>ADQ. DE EQUIPOS DE OFIC. Y COMPUT.</t>
  </si>
  <si>
    <t>ACTIVOS INTANGIBLES</t>
  </si>
  <si>
    <t>Total  Administrativa</t>
  </si>
  <si>
    <t>Total Misional</t>
  </si>
  <si>
    <t>Total General</t>
  </si>
  <si>
    <t>Convenio DGRV</t>
  </si>
  <si>
    <t>Sin costo alguno</t>
  </si>
  <si>
    <t>Capacitación y Cooperación Técnica</t>
  </si>
  <si>
    <t>https://bit.ly/3xi7RQK</t>
  </si>
  <si>
    <t>4.9 Fortalecimiento Institucional</t>
  </si>
  <si>
    <t>Contactos Transparencia y Anticorrupción</t>
  </si>
  <si>
    <t>Correo electrónico habilitado para realizar consultas, sugerencias y/o reclamos.</t>
  </si>
  <si>
    <t>Unidad de Transparencia y Anticorrupción - UTA</t>
  </si>
  <si>
    <t>https://bit.ly/3KvrCby</t>
  </si>
  <si>
    <t>Quejas y Sugerencias</t>
  </si>
  <si>
    <t>Buzón habilitado para el efecto en el sector de Mesa de Entrada del INCOOP.</t>
  </si>
  <si>
    <t>No contamos</t>
  </si>
  <si>
    <t>No contamos.</t>
  </si>
  <si>
    <t>Institución: Instituto Nacional de Cooperativismo - INCOOP</t>
  </si>
  <si>
    <t>El INCOOP es la Autoridad de Aplicación de la legislación cooperativa y Autoridad de Control de los Entes Cooperativos. Tiene como fin cumplir y hacer cumplir el precepto contenido del Artículo 113 de la Constitución Nacional, la Ley de Cooperativas, reglamentos y resoluciones dictados en consecuencia.</t>
  </si>
  <si>
    <t>Elaboración y validación:</t>
  </si>
  <si>
    <t>Comité de Rendición de Cuentas al Ciudadano - CRCC</t>
  </si>
  <si>
    <t>Abg. Gumercindo Leguizamón                                                        Dirección de Gabinete</t>
  </si>
  <si>
    <t>Econ. Fernando Gamarra                                                                                                       Dirección de Administración Financiera</t>
  </si>
  <si>
    <t>Lic. Marcia López C.                                                                        Unidad de Transparencia y Anticorrupción</t>
  </si>
  <si>
    <t>Aprobación:</t>
  </si>
  <si>
    <t>Máxima Autoridad Institucional</t>
  </si>
  <si>
    <t>Lic. Pedro Elías Löblein S.                                                            Presidente                                                                                        Instituto Nacional de Cooperativismo</t>
  </si>
  <si>
    <t>El Instituto Nacional de Cooperativismo - INCOOP, ha dispuesto una medida transitoria como apoyo a los sectores vinculados a la actividad agrícola, ganadera y servicios financieros que permitan aminorar los efectos adversos que sufren los socios productores debido a factores externos ajenos a su gestión. La normativa ha sido emitida a fin de mitigar el impacto negativo en el patrimonio de los socios y consecuentemente a las cooperativas.</t>
  </si>
  <si>
    <t>Lic. Ladislao Casco                                                           Dirección de Tecnología</t>
  </si>
  <si>
    <t>Lic. Martín Ortega                                                                                                          Coordinación Mecip</t>
  </si>
  <si>
    <t xml:space="preserve">        Lic. Melisa Núñez                                                             Dirección de Planificación</t>
  </si>
  <si>
    <t>Periodo del informe: Abril a Junio 2022</t>
  </si>
  <si>
    <t>https://bit.ly/3yha4L5</t>
  </si>
  <si>
    <t>Abril</t>
  </si>
  <si>
    <t>https://bit.ly/3yJ323j</t>
  </si>
  <si>
    <t>Mayo</t>
  </si>
  <si>
    <t>Junio</t>
  </si>
  <si>
    <t>5 (cinco)</t>
  </si>
  <si>
    <t>7 (siete)</t>
  </si>
  <si>
    <t>5 (cinco) Aún dentro del plazo para respuesta.</t>
  </si>
  <si>
    <t xml:space="preserve"> 405/223</t>
  </si>
  <si>
    <t xml:space="preserve"> 34/9</t>
  </si>
  <si>
    <t>2do Trimestre</t>
  </si>
  <si>
    <t xml:space="preserve"> 439/232</t>
  </si>
  <si>
    <t>https://bit.ly/3OLFssr</t>
  </si>
  <si>
    <t>https://bit.ly/3OMYpeh</t>
  </si>
  <si>
    <t>https://bit.ly/3Au7GDz</t>
  </si>
  <si>
    <t>https://bit.ly/3bUuWjZ</t>
  </si>
  <si>
    <t>https://bit.ly/3ycNV0A</t>
  </si>
  <si>
    <t>SERVICIOS DE SUPERVISIÓN Y GESTIÓN DEL TRÁFICO DE LAS VPN EXISTENTES EN EL INCOOP CON LAS COOPERATIVAS Y CON EL BCP</t>
  </si>
  <si>
    <t>TECNOLOGIA EN ELECTRONICA E INFORMATICA SA (T.E.I.S.A.)</t>
  </si>
  <si>
    <t>En ejecución</t>
  </si>
  <si>
    <t>https://bit.ly/3nKjnhK</t>
  </si>
  <si>
    <t>MANTENIMIENTO Y REPARACIÓN DE ASCENSORES</t>
  </si>
  <si>
    <t>SIMON RECALDE ROMERO</t>
  </si>
  <si>
    <t>https://bit.ly/3Ri1gNJ</t>
  </si>
  <si>
    <t xml:space="preserve">PRODUCTOS DE ARTES GRÁFICAS </t>
  </si>
  <si>
    <t>GRAFICA MONARCA S.R.L.</t>
  </si>
  <si>
    <t>https://bit.ly/3yJ4fHM</t>
  </si>
  <si>
    <t>Denuncia por supuesto hecho fraudulento en la Cooperativa Milagrosa.</t>
  </si>
  <si>
    <t>Desestimada en Institución</t>
  </si>
  <si>
    <t>https://bit.ly/3aesqVn</t>
  </si>
  <si>
    <t>Evaluar el grado de economía, eficiencia y eficacia en el cumplimiento de las tareas correspondiente a la Dirección según Manual de Funciones. Evaluar el cumplimiento de las metas programadas y el grado de logro de resultados. El análisis y la evaluación del Sistema de Control Interno sobre la base del Modelo Estandar de Control Interno.</t>
  </si>
  <si>
    <t>https://bit.ly/3Rgsog4</t>
  </si>
  <si>
    <t>La correcta imputación presupuestaria de los rubros ingresos. Manejo eficiente y eficaz de los recursos públicos.</t>
  </si>
  <si>
    <t>Evaluar el grado de economía, eficiencia y eficacia en el manejo de los recursos públicos. Evaluar el cumplimiento de las metas programadas y el grado de logro de resultados.</t>
  </si>
  <si>
    <t>https://bit.ly/3Ik6DYX</t>
  </si>
  <si>
    <t>Se encuentra en el Informe AI N° 4</t>
  </si>
  <si>
    <t>Se encuentra en el Informe AI N° 5</t>
  </si>
  <si>
    <t>Se encuentra en el Informe AI N° 6</t>
  </si>
  <si>
    <t>https://bit.ly/3aht5VM</t>
  </si>
  <si>
    <t>https://bit.ly/3yJR9dn</t>
  </si>
  <si>
    <t>https://bit.ly/3RjUIOA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</si>
</sst>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2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1" xfId="0" applyFont="1" applyFill="1" applyBorder="1">
      <alignment vertical="center"/>
    </xf>
    <xf numFmtId="0" fontId="10" fillId="4" borderId="0" xfId="0" applyFont="1" applyFill="1">
      <alignment vertical="center"/>
    </xf>
    <xf numFmtId="0" fontId="10" fillId="0" borderId="0" xfId="0" applyFont="1">
      <alignment vertical="center"/>
    </xf>
    <xf numFmtId="0" fontId="11" fillId="4" borderId="1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3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0" fillId="5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2" fillId="2" borderId="1" xfId="0" applyFont="1" applyFill="1" applyBorder="1" applyAlignment="1">
      <alignment horizontal="justify" vertical="top" wrapText="1"/>
    </xf>
    <xf numFmtId="0" fontId="10" fillId="5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4" borderId="13" xfId="0" applyFont="1" applyFill="1" applyBorder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0" fillId="5" borderId="0" xfId="0" applyFont="1" applyFill="1" applyAlignment="1"/>
    <xf numFmtId="0" fontId="5" fillId="5" borderId="0" xfId="0" applyFont="1" applyFill="1" applyAlignment="1">
      <alignment horizontal="center" vertical="center"/>
    </xf>
    <xf numFmtId="0" fontId="11" fillId="4" borderId="0" xfId="0" applyFont="1" applyFill="1">
      <alignment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41" fontId="10" fillId="4" borderId="1" xfId="1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9" fontId="0" fillId="0" borderId="0" xfId="0" applyNumberFormat="1">
      <alignment vertical="center"/>
    </xf>
    <xf numFmtId="9" fontId="10" fillId="4" borderId="14" xfId="0" applyNumberFormat="1" applyFont="1" applyFill="1" applyBorder="1" applyAlignment="1">
      <alignment horizontal="center" vertical="center"/>
    </xf>
    <xf numFmtId="41" fontId="10" fillId="4" borderId="14" xfId="1" applyFont="1" applyFill="1" applyBorder="1" applyAlignment="1">
      <alignment vertical="center"/>
    </xf>
    <xf numFmtId="0" fontId="22" fillId="4" borderId="14" xfId="3" applyFill="1" applyBorder="1">
      <alignment vertical="center"/>
    </xf>
    <xf numFmtId="9" fontId="10" fillId="4" borderId="0" xfId="0" applyNumberFormat="1" applyFont="1" applyFill="1" applyBorder="1" applyAlignment="1">
      <alignment horizontal="center" vertical="center"/>
    </xf>
    <xf numFmtId="41" fontId="10" fillId="4" borderId="0" xfId="1" applyFont="1" applyFill="1" applyBorder="1" applyAlignment="1">
      <alignment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9" fontId="10" fillId="4" borderId="12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22" fillId="4" borderId="9" xfId="3" applyFill="1" applyBorder="1">
      <alignment vertical="center"/>
    </xf>
    <xf numFmtId="0" fontId="22" fillId="4" borderId="10" xfId="3" applyFill="1" applyBorder="1">
      <alignment vertical="center"/>
    </xf>
    <xf numFmtId="9" fontId="10" fillId="4" borderId="1" xfId="2" applyNumberFormat="1" applyFont="1" applyFill="1" applyBorder="1" applyAlignment="1">
      <alignment horizontal="center" vertical="center"/>
    </xf>
    <xf numFmtId="9" fontId="10" fillId="4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vertical="center"/>
    </xf>
    <xf numFmtId="41" fontId="11" fillId="4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1" fontId="11" fillId="4" borderId="0" xfId="1" applyFont="1" applyFill="1" applyBorder="1" applyAlignment="1">
      <alignment vertical="center"/>
    </xf>
    <xf numFmtId="0" fontId="10" fillId="4" borderId="0" xfId="0" applyFont="1" applyFill="1" applyBorder="1">
      <alignment vertical="center"/>
    </xf>
    <xf numFmtId="41" fontId="11" fillId="4" borderId="12" xfId="1" applyFont="1" applyFill="1" applyBorder="1" applyAlignment="1">
      <alignment vertical="center"/>
    </xf>
    <xf numFmtId="0" fontId="10" fillId="4" borderId="9" xfId="0" applyFont="1" applyFill="1" applyBorder="1">
      <alignment vertical="center"/>
    </xf>
    <xf numFmtId="0" fontId="10" fillId="4" borderId="10" xfId="0" applyFont="1" applyFill="1" applyBorder="1">
      <alignment vertical="center"/>
    </xf>
    <xf numFmtId="0" fontId="10" fillId="4" borderId="11" xfId="0" applyFont="1" applyFill="1" applyBorder="1">
      <alignment vertical="center"/>
    </xf>
    <xf numFmtId="0" fontId="10" fillId="4" borderId="4" xfId="0" applyFont="1" applyFill="1" applyBorder="1">
      <alignment vertical="center"/>
    </xf>
    <xf numFmtId="0" fontId="10" fillId="4" borderId="5" xfId="0" applyFont="1" applyFill="1" applyBorder="1">
      <alignment vertical="center"/>
    </xf>
    <xf numFmtId="9" fontId="11" fillId="4" borderId="0" xfId="2" applyFont="1" applyFill="1" applyBorder="1" applyAlignment="1">
      <alignment vertical="center"/>
    </xf>
    <xf numFmtId="41" fontId="11" fillId="4" borderId="0" xfId="0" applyNumberFormat="1" applyFont="1" applyFill="1" applyBorder="1">
      <alignment vertical="center"/>
    </xf>
    <xf numFmtId="0" fontId="22" fillId="4" borderId="1" xfId="3" applyFill="1" applyBorder="1">
      <alignment vertical="center"/>
    </xf>
    <xf numFmtId="14" fontId="10" fillId="4" borderId="1" xfId="0" applyNumberFormat="1" applyFont="1" applyFill="1" applyBorder="1">
      <alignment vertical="center"/>
    </xf>
    <xf numFmtId="0" fontId="13" fillId="5" borderId="0" xfId="0" applyFont="1" applyFill="1">
      <alignment vertical="center"/>
    </xf>
    <xf numFmtId="0" fontId="13" fillId="5" borderId="0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4" borderId="0" xfId="0" applyFont="1" applyFill="1">
      <alignment vertical="center"/>
    </xf>
    <xf numFmtId="0" fontId="12" fillId="5" borderId="0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center" wrapText="1"/>
    </xf>
    <xf numFmtId="0" fontId="22" fillId="5" borderId="0" xfId="3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14" fontId="10" fillId="5" borderId="0" xfId="0" applyNumberFormat="1" applyFont="1" applyFill="1" applyBorder="1">
      <alignment vertical="center"/>
    </xf>
    <xf numFmtId="0" fontId="22" fillId="5" borderId="0" xfId="3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" fontId="2" fillId="0" borderId="0" xfId="0" applyNumberFormat="1" applyFo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9" fontId="10" fillId="4" borderId="12" xfId="2" applyFont="1" applyFill="1" applyBorder="1" applyAlignment="1">
      <alignment vertical="center"/>
    </xf>
    <xf numFmtId="14" fontId="1" fillId="4" borderId="1" xfId="0" applyNumberFormat="1" applyFont="1" applyFill="1" applyBorder="1" applyAlignment="1">
      <alignment horizontal="center" vertical="center"/>
    </xf>
    <xf numFmtId="41" fontId="10" fillId="4" borderId="1" xfId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41" fontId="13" fillId="4" borderId="1" xfId="1" applyFont="1" applyFill="1" applyBorder="1" applyAlignment="1">
      <alignment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>
      <alignment vertical="center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2" fillId="4" borderId="1" xfId="3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2" fillId="4" borderId="8" xfId="3" applyFill="1" applyBorder="1" applyAlignment="1">
      <alignment horizontal="center" vertical="center" wrapText="1"/>
    </xf>
    <xf numFmtId="0" fontId="22" fillId="4" borderId="12" xfId="3" applyFill="1" applyBorder="1" applyAlignment="1">
      <alignment horizontal="center" vertical="center" wrapText="1"/>
    </xf>
    <xf numFmtId="0" fontId="22" fillId="4" borderId="9" xfId="3" applyFill="1" applyBorder="1" applyAlignment="1">
      <alignment horizontal="center" vertical="center" wrapText="1"/>
    </xf>
    <xf numFmtId="0" fontId="22" fillId="4" borderId="6" xfId="3" applyFill="1" applyBorder="1" applyAlignment="1">
      <alignment horizontal="center" vertical="center" wrapText="1"/>
    </xf>
    <xf numFmtId="0" fontId="22" fillId="4" borderId="0" xfId="3" applyFill="1" applyBorder="1" applyAlignment="1">
      <alignment horizontal="center" vertical="center" wrapText="1"/>
    </xf>
    <xf numFmtId="0" fontId="22" fillId="4" borderId="10" xfId="3" applyFill="1" applyBorder="1" applyAlignment="1">
      <alignment horizontal="center" vertical="center" wrapText="1"/>
    </xf>
    <xf numFmtId="0" fontId="22" fillId="4" borderId="11" xfId="3" applyFill="1" applyBorder="1" applyAlignment="1">
      <alignment horizontal="center" vertical="center" wrapText="1"/>
    </xf>
    <xf numFmtId="0" fontId="22" fillId="4" borderId="4" xfId="3" applyFill="1" applyBorder="1" applyAlignment="1">
      <alignment horizontal="center" vertical="center" wrapText="1"/>
    </xf>
    <xf numFmtId="0" fontId="22" fillId="4" borderId="5" xfId="3" applyFill="1" applyBorder="1" applyAlignment="1">
      <alignment horizontal="center" vertical="center" wrapText="1"/>
    </xf>
    <xf numFmtId="0" fontId="22" fillId="4" borderId="1" xfId="3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2" fillId="4" borderId="14" xfId="3" applyFill="1" applyBorder="1" applyAlignment="1">
      <alignment horizontal="center" vertical="center" wrapText="1"/>
    </xf>
    <xf numFmtId="0" fontId="22" fillId="4" borderId="13" xfId="3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2" fillId="4" borderId="14" xfId="3" applyFill="1" applyBorder="1" applyAlignment="1">
      <alignment horizontal="center" vertical="center"/>
    </xf>
    <xf numFmtId="0" fontId="22" fillId="4" borderId="13" xfId="3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22" fillId="4" borderId="15" xfId="3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4" borderId="7" xfId="3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2" fillId="4" borderId="8" xfId="3" applyFill="1" applyBorder="1" applyAlignment="1">
      <alignment horizontal="center" vertical="center"/>
    </xf>
    <xf numFmtId="0" fontId="22" fillId="4" borderId="9" xfId="3" applyFill="1" applyBorder="1" applyAlignment="1">
      <alignment horizontal="center" vertical="center"/>
    </xf>
    <xf numFmtId="0" fontId="22" fillId="4" borderId="6" xfId="3" applyFill="1" applyBorder="1" applyAlignment="1">
      <alignment horizontal="center" vertical="center"/>
    </xf>
    <xf numFmtId="0" fontId="22" fillId="4" borderId="10" xfId="3" applyFill="1" applyBorder="1" applyAlignment="1">
      <alignment horizontal="center" vertical="center"/>
    </xf>
    <xf numFmtId="0" fontId="22" fillId="4" borderId="11" xfId="3" applyFill="1" applyBorder="1" applyAlignment="1">
      <alignment horizontal="center" vertical="center"/>
    </xf>
    <xf numFmtId="0" fontId="22" fillId="4" borderId="5" xfId="3" applyFill="1" applyBorder="1" applyAlignment="1">
      <alignment horizontal="center" vertical="center"/>
    </xf>
    <xf numFmtId="0" fontId="4" fillId="4" borderId="0" xfId="0" applyFont="1" applyFill="1" applyAlignment="1">
      <alignment horizontal="center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22" fillId="4" borderId="2" xfId="3" applyFill="1" applyBorder="1" applyAlignment="1">
      <alignment horizontal="center" vertical="center" wrapText="1"/>
    </xf>
  </cellXfs>
  <cellStyles count="4">
    <cellStyle name="Hipervínculo" xfId="3" builtinId="8"/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 Administrativa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3.365426528342722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2990344399390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37%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Hoja1!$D$96:$E$96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Hoja1!$D$129:$E$129</c:f>
              <c:numCache>
                <c:formatCode>_(* #,##0_);_(* \(#,##0\);_(* "-"_);_(@_)</c:formatCode>
                <c:ptCount val="2"/>
                <c:pt idx="0">
                  <c:v>25854080191</c:v>
                </c:pt>
                <c:pt idx="1">
                  <c:v>9656896718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3758768"/>
        <c:axId val="1673768560"/>
      </c:barChart>
      <c:catAx>
        <c:axId val="167375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73768560"/>
        <c:crosses val="autoZero"/>
        <c:auto val="1"/>
        <c:lblAlgn val="ctr"/>
        <c:lblOffset val="100"/>
        <c:noMultiLvlLbl val="0"/>
      </c:catAx>
      <c:valAx>
        <c:axId val="16737685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67375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>
                <a:solidFill>
                  <a:sysClr val="windowText" lastClr="000000"/>
                </a:solidFill>
              </a:rPr>
              <a:t>Ejecución Presupuestaria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Y">
                <a:solidFill>
                  <a:sysClr val="windowText" lastClr="000000"/>
                </a:solidFill>
              </a:rPr>
              <a:t>Área</a:t>
            </a:r>
            <a:r>
              <a:rPr lang="es-PY" baseline="0">
                <a:solidFill>
                  <a:sysClr val="windowText" lastClr="000000"/>
                </a:solidFill>
              </a:rPr>
              <a:t> Misional</a:t>
            </a:r>
          </a:p>
        </c:rich>
      </c:tx>
      <c:layout>
        <c:manualLayout>
          <c:xMode val="edge"/>
          <c:yMode val="edge"/>
          <c:x val="0.23239566929133865"/>
          <c:y val="2.6468148605107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3.29861907123891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100%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71277682140460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22%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Hoja1!$D$141:$E$141</c:f>
              <c:strCache>
                <c:ptCount val="2"/>
                <c:pt idx="0">
                  <c:v>Presupuestado</c:v>
                </c:pt>
                <c:pt idx="1">
                  <c:v>Ejecutado</c:v>
                </c:pt>
              </c:strCache>
            </c:strRef>
          </c:cat>
          <c:val>
            <c:numRef>
              <c:f>Hoja1!$D$158:$E$158</c:f>
              <c:numCache>
                <c:formatCode>_(* #,##0_);_(* \(#,##0\);_(* "-"_);_(@_)</c:formatCode>
                <c:ptCount val="2"/>
                <c:pt idx="0">
                  <c:v>6846942708</c:v>
                </c:pt>
                <c:pt idx="1">
                  <c:v>1494354595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73770736"/>
        <c:axId val="1673757680"/>
      </c:barChart>
      <c:catAx>
        <c:axId val="16737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73757680"/>
        <c:crosses val="autoZero"/>
        <c:auto val="1"/>
        <c:lblAlgn val="ctr"/>
        <c:lblOffset val="100"/>
        <c:noMultiLvlLbl val="0"/>
      </c:catAx>
      <c:valAx>
        <c:axId val="16737576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167377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Y" sz="1600" b="1">
                <a:solidFill>
                  <a:sysClr val="windowText" lastClr="000000"/>
                </a:solidFill>
              </a:rPr>
              <a:t>Nivel de ejecución de la meta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1666666666666616E-2"/>
                  <c:y val="-5.55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66666666666666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Hoja2!$A$1:$A$2</c:f>
              <c:strCache>
                <c:ptCount val="2"/>
                <c:pt idx="0">
                  <c:v>Año 2022</c:v>
                </c:pt>
                <c:pt idx="1">
                  <c:v>2do Trimestre</c:v>
                </c:pt>
              </c:strCache>
            </c:strRef>
          </c:cat>
          <c:val>
            <c:numRef>
              <c:f>Hoja2!$B$1:$B$2</c:f>
              <c:numCache>
                <c:formatCode>0%</c:formatCode>
                <c:ptCount val="2"/>
                <c:pt idx="0">
                  <c:v>1</c:v>
                </c:pt>
                <c:pt idx="1">
                  <c:v>0.53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73758224"/>
        <c:axId val="1673759856"/>
        <c:axId val="0"/>
      </c:bar3DChart>
      <c:catAx>
        <c:axId val="16737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673759856"/>
        <c:crosses val="autoZero"/>
        <c:auto val="1"/>
        <c:lblAlgn val="ctr"/>
        <c:lblOffset val="100"/>
        <c:noMultiLvlLbl val="0"/>
      </c:catAx>
      <c:valAx>
        <c:axId val="16737598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67375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3">
            <a:lumMod val="0"/>
            <a:lumOff val="100000"/>
          </a:schemeClr>
        </a:gs>
        <a:gs pos="35000">
          <a:schemeClr val="accent3">
            <a:lumMod val="0"/>
            <a:lumOff val="100000"/>
          </a:schemeClr>
        </a:gs>
        <a:gs pos="100000">
          <a:schemeClr val="accent3">
            <a:lumMod val="100000"/>
          </a:schemeClr>
        </a:gs>
      </a:gsLst>
      <a:path path="circle">
        <a:fillToRect l="50000" t="-80000" r="50000" b="180000"/>
      </a:path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416720</xdr:colOff>
      <xdr:row>0</xdr:row>
      <xdr:rowOff>76200</xdr:rowOff>
    </xdr:from>
    <xdr:to>
      <xdr:col>1</xdr:col>
      <xdr:colOff>714375</xdr:colOff>
      <xdr:row>5</xdr:row>
      <xdr:rowOff>66675</xdr:rowOff>
    </xdr:to>
    <xdr:pic>
      <xdr:nvPicPr>
        <xdr:cNvPr id="2" name="Imagen 19" descr="LOGO INCOO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31"/>
        <a:stretch>
          <a:fillRect/>
        </a:stretch>
      </xdr:blipFill>
      <xdr:spPr bwMode="auto">
        <a:xfrm>
          <a:off x="416720" y="76200"/>
          <a:ext cx="1297780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695324</xdr:colOff>
      <xdr:row>4</xdr:row>
      <xdr:rowOff>114300</xdr:rowOff>
    </xdr:from>
    <xdr:to>
      <xdr:col>1</xdr:col>
      <xdr:colOff>981075</xdr:colOff>
      <xdr:row>5</xdr:row>
      <xdr:rowOff>171450</xdr:rowOff>
    </xdr:to>
    <xdr:pic>
      <xdr:nvPicPr>
        <xdr:cNvPr id="3" name="Imagen 20" descr="Resultado de imagen para logo meci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49" y="762000"/>
          <a:ext cx="285751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1314451</xdr:colOff>
      <xdr:row>0</xdr:row>
      <xdr:rowOff>76200</xdr:rowOff>
    </xdr:from>
    <xdr:to>
      <xdr:col>3</xdr:col>
      <xdr:colOff>619125</xdr:colOff>
      <xdr:row>5</xdr:row>
      <xdr:rowOff>47625</xdr:rowOff>
    </xdr:to>
    <xdr:sp macro="" textlink="">
      <xdr:nvSpPr>
        <xdr:cNvPr id="4" name="Cuadro de texto 3"/>
        <xdr:cNvSpPr txBox="1">
          <a:spLocks noChangeArrowheads="1"/>
        </xdr:cNvSpPr>
      </xdr:nvSpPr>
      <xdr:spPr bwMode="auto">
        <a:xfrm>
          <a:off x="2314576" y="76200"/>
          <a:ext cx="3031330" cy="128111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ctr" anchorCtr="0" upright="1">
          <a:noAutofit/>
        </a:bodyPr>
        <a:lstStyle/>
        <a:p>
          <a:pPr algn="ctr">
            <a:lnSpc>
              <a:spcPct val="80000"/>
            </a:lnSpc>
            <a:spcAft>
              <a:spcPts val="1000"/>
            </a:spcAft>
          </a:pPr>
          <a:r>
            <a:rPr lang="es-PY" sz="1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Instituto Nacional de </a:t>
          </a:r>
          <a:r>
            <a:rPr lang="es-PY" sz="2800" b="1">
              <a:effectLst/>
              <a:latin typeface="Bodoni MT" panose="02070603080606020203" pitchFamily="18" charset="0"/>
              <a:ea typeface="Calibri" panose="020F0502020204030204" pitchFamily="34" charset="0"/>
              <a:cs typeface="Arial" panose="020B0604020202020204" pitchFamily="34" charset="0"/>
            </a:rPr>
            <a:t>Cooperativismo</a:t>
          </a:r>
          <a:endParaRPr lang="es-PY" sz="28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923925</xdr:colOff>
      <xdr:row>1</xdr:row>
      <xdr:rowOff>92869</xdr:rowOff>
    </xdr:from>
    <xdr:to>
      <xdr:col>4</xdr:col>
      <xdr:colOff>1262061</xdr:colOff>
      <xdr:row>3</xdr:row>
      <xdr:rowOff>107156</xdr:rowOff>
    </xdr:to>
    <xdr:pic>
      <xdr:nvPicPr>
        <xdr:cNvPr id="5" name="Imagen 4" descr="Resultado de imagen para gobierno nacional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706" y="354807"/>
          <a:ext cx="1790699" cy="5381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321469</xdr:colOff>
      <xdr:row>1</xdr:row>
      <xdr:rowOff>119063</xdr:rowOff>
    </xdr:from>
    <xdr:to>
      <xdr:col>6</xdr:col>
      <xdr:colOff>285749</xdr:colOff>
      <xdr:row>3</xdr:row>
      <xdr:rowOff>47624</xdr:rowOff>
    </xdr:to>
    <xdr:pic>
      <xdr:nvPicPr>
        <xdr:cNvPr id="6" name="Imagen 5" descr="Gobierno Nacional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381001"/>
          <a:ext cx="1702593" cy="45243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628650</xdr:colOff>
      <xdr:row>129</xdr:row>
      <xdr:rowOff>23812</xdr:rowOff>
    </xdr:from>
    <xdr:to>
      <xdr:col>4</xdr:col>
      <xdr:colOff>962025</xdr:colOff>
      <xdr:row>138</xdr:row>
      <xdr:rowOff>104775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676275</xdr:colOff>
      <xdr:row>159</xdr:row>
      <xdr:rowOff>14287</xdr:rowOff>
    </xdr:from>
    <xdr:to>
      <xdr:col>4</xdr:col>
      <xdr:colOff>1009650</xdr:colOff>
      <xdr:row>168</xdr:row>
      <xdr:rowOff>133350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19049</xdr:colOff>
      <xdr:row>84</xdr:row>
      <xdr:rowOff>19050</xdr:rowOff>
    </xdr:from>
    <xdr:to>
      <xdr:col>6</xdr:col>
      <xdr:colOff>1590675</xdr:colOff>
      <xdr:row>86</xdr:row>
      <xdr:rowOff>9525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658474" y="23117175"/>
          <a:ext cx="1571626" cy="34766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180</xdr:row>
      <xdr:rowOff>38100</xdr:rowOff>
    </xdr:from>
    <xdr:to>
      <xdr:col>6</xdr:col>
      <xdr:colOff>1590676</xdr:colOff>
      <xdr:row>180</xdr:row>
      <xdr:rowOff>1104900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77525" y="49463325"/>
          <a:ext cx="1552576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73</xdr:row>
      <xdr:rowOff>19050</xdr:rowOff>
    </xdr:from>
    <xdr:to>
      <xdr:col>4</xdr:col>
      <xdr:colOff>396218</xdr:colOff>
      <xdr:row>76</xdr:row>
      <xdr:rowOff>447675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71850" y="19173825"/>
          <a:ext cx="4139543" cy="1800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4</xdr:row>
      <xdr:rowOff>176212</xdr:rowOff>
    </xdr:from>
    <xdr:to>
      <xdr:col>9</xdr:col>
      <xdr:colOff>123825</xdr:colOff>
      <xdr:row>17</xdr:row>
      <xdr:rowOff>85725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KvrCby" TargetMode="External"/><Relationship Id="rId13" Type="http://schemas.openxmlformats.org/officeDocument/2006/relationships/hyperlink" Target="https://bit.ly/3OLFssr" TargetMode="External"/><Relationship Id="rId18" Type="http://schemas.openxmlformats.org/officeDocument/2006/relationships/hyperlink" Target="https://bit.ly/3nKjnhK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bit.ly/3KiGAkO" TargetMode="External"/><Relationship Id="rId21" Type="http://schemas.openxmlformats.org/officeDocument/2006/relationships/hyperlink" Target="https://bit.ly/3aesqVn" TargetMode="External"/><Relationship Id="rId7" Type="http://schemas.openxmlformats.org/officeDocument/2006/relationships/hyperlink" Target="https://bit.ly/3xi7RQK" TargetMode="External"/><Relationship Id="rId12" Type="http://schemas.openxmlformats.org/officeDocument/2006/relationships/hyperlink" Target="https://bit.ly/3yJ323j" TargetMode="External"/><Relationship Id="rId17" Type="http://schemas.openxmlformats.org/officeDocument/2006/relationships/hyperlink" Target="https://bit.ly/3ycNV0A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bit.ly/3Au7GDz" TargetMode="External"/><Relationship Id="rId16" Type="http://schemas.openxmlformats.org/officeDocument/2006/relationships/hyperlink" Target="https://bit.ly/3ycNV0A" TargetMode="External"/><Relationship Id="rId20" Type="http://schemas.openxmlformats.org/officeDocument/2006/relationships/hyperlink" Target="https://bit.ly/3yJ4fHM" TargetMode="External"/><Relationship Id="rId1" Type="http://schemas.openxmlformats.org/officeDocument/2006/relationships/hyperlink" Target="https://bit.ly/3RjUIOA" TargetMode="External"/><Relationship Id="rId6" Type="http://schemas.openxmlformats.org/officeDocument/2006/relationships/hyperlink" Target="https://bit.ly/3yJR9dn" TargetMode="External"/><Relationship Id="rId11" Type="http://schemas.openxmlformats.org/officeDocument/2006/relationships/hyperlink" Target="https://bit.ly/3yha4L5" TargetMode="External"/><Relationship Id="rId24" Type="http://schemas.openxmlformats.org/officeDocument/2006/relationships/hyperlink" Target="https://bit.ly/3KiRxD9" TargetMode="External"/><Relationship Id="rId5" Type="http://schemas.openxmlformats.org/officeDocument/2006/relationships/hyperlink" Target="https://bit.ly/3jd9F5t" TargetMode="External"/><Relationship Id="rId15" Type="http://schemas.openxmlformats.org/officeDocument/2006/relationships/hyperlink" Target="https://bit.ly/3bUuWjZ" TargetMode="External"/><Relationship Id="rId23" Type="http://schemas.openxmlformats.org/officeDocument/2006/relationships/hyperlink" Target="https://bit.ly/3Ik6DYX" TargetMode="External"/><Relationship Id="rId10" Type="http://schemas.openxmlformats.org/officeDocument/2006/relationships/hyperlink" Target="https://bit.ly/3aht5VM" TargetMode="External"/><Relationship Id="rId19" Type="http://schemas.openxmlformats.org/officeDocument/2006/relationships/hyperlink" Target="https://bit.ly/3Ri1gNJ" TargetMode="External"/><Relationship Id="rId4" Type="http://schemas.openxmlformats.org/officeDocument/2006/relationships/hyperlink" Target="https://bit.ly/3Kf876I" TargetMode="External"/><Relationship Id="rId9" Type="http://schemas.openxmlformats.org/officeDocument/2006/relationships/hyperlink" Target="https://bit.ly/3Rgsog4" TargetMode="External"/><Relationship Id="rId14" Type="http://schemas.openxmlformats.org/officeDocument/2006/relationships/hyperlink" Target="https://bit.ly/3OMYpeh" TargetMode="External"/><Relationship Id="rId22" Type="http://schemas.openxmlformats.org/officeDocument/2006/relationships/hyperlink" Target="https://bit.ly/3Ik6DY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zoomScaleNormal="100" workbookViewId="0">
      <selection activeCell="A3" sqref="A3"/>
    </sheetView>
  </sheetViews>
  <sheetFormatPr baseColWidth="10" defaultColWidth="9.140625" defaultRowHeight="15"/>
  <cols>
    <col min="1" max="1" width="15" customWidth="1"/>
    <col min="2" max="2" width="28.140625" customWidth="1"/>
    <col min="3" max="3" width="41.85546875" customWidth="1"/>
    <col min="4" max="4" width="21.7109375" customWidth="1"/>
    <col min="5" max="5" width="26.7109375" customWidth="1"/>
    <col min="6" max="6" width="26.140625" customWidth="1"/>
    <col min="7" max="7" width="24.28515625" customWidth="1"/>
    <col min="8" max="8" width="21.28515625" customWidth="1"/>
  </cols>
  <sheetData>
    <row r="1" spans="1:8" s="41" customFormat="1" ht="21" customHeight="1"/>
    <row r="2" spans="1:8" s="41" customFormat="1" ht="21" customHeight="1"/>
    <row r="3" spans="1:8" s="41" customFormat="1" ht="21" customHeight="1"/>
    <row r="4" spans="1:8" s="41" customFormat="1" ht="21" customHeight="1"/>
    <row r="5" spans="1:8" s="41" customFormat="1" ht="21" customHeight="1"/>
    <row r="6" spans="1:8" s="21" customFormat="1" ht="21" customHeight="1"/>
    <row r="7" spans="1:8" s="21" customFormat="1" ht="26.25">
      <c r="A7" s="145" t="s">
        <v>102</v>
      </c>
      <c r="B7" s="145"/>
      <c r="C7" s="145"/>
      <c r="D7" s="145"/>
      <c r="E7" s="145"/>
      <c r="F7" s="145"/>
      <c r="G7" s="145"/>
    </row>
    <row r="8" spans="1:8" s="21" customFormat="1" ht="18.75">
      <c r="A8" s="42"/>
      <c r="B8" s="42"/>
      <c r="C8" s="42"/>
      <c r="D8" s="42"/>
      <c r="E8" s="42"/>
      <c r="F8" s="42"/>
    </row>
    <row r="9" spans="1:8" ht="18.75">
      <c r="A9" s="205" t="s">
        <v>0</v>
      </c>
      <c r="B9" s="205"/>
      <c r="C9" s="205"/>
      <c r="D9" s="205"/>
      <c r="E9" s="205"/>
      <c r="F9" s="205"/>
      <c r="G9" s="205"/>
      <c r="H9" s="25"/>
    </row>
    <row r="10" spans="1:8" s="4" customFormat="1" ht="15.75">
      <c r="A10" s="43" t="s">
        <v>207</v>
      </c>
      <c r="B10" s="3"/>
      <c r="C10" s="3"/>
      <c r="D10" s="3"/>
      <c r="E10" s="3"/>
      <c r="F10" s="3"/>
      <c r="G10" s="3"/>
      <c r="H10" s="25"/>
    </row>
    <row r="11" spans="1:8" s="4" customFormat="1" ht="15.75">
      <c r="A11" s="43" t="s">
        <v>221</v>
      </c>
      <c r="B11" s="3"/>
      <c r="C11" s="3"/>
      <c r="D11" s="3"/>
      <c r="E11" s="3"/>
      <c r="F11" s="3"/>
      <c r="G11" s="3"/>
      <c r="H11" s="25"/>
    </row>
    <row r="12" spans="1:8" ht="18.75">
      <c r="A12" s="206" t="s">
        <v>1</v>
      </c>
      <c r="B12" s="206"/>
      <c r="C12" s="206"/>
      <c r="D12" s="206"/>
      <c r="E12" s="206"/>
      <c r="F12" s="206"/>
      <c r="G12" s="206"/>
      <c r="H12" s="25"/>
    </row>
    <row r="13" spans="1:8" s="4" customFormat="1" ht="15" customHeight="1">
      <c r="A13" s="169" t="s">
        <v>103</v>
      </c>
      <c r="B13" s="170"/>
      <c r="C13" s="170"/>
      <c r="D13" s="170"/>
      <c r="E13" s="170"/>
      <c r="F13" s="170"/>
      <c r="G13" s="171"/>
      <c r="H13" s="26"/>
    </row>
    <row r="14" spans="1:8" s="4" customFormat="1" ht="15" customHeight="1">
      <c r="A14" s="172"/>
      <c r="B14" s="173"/>
      <c r="C14" s="173"/>
      <c r="D14" s="173"/>
      <c r="E14" s="173"/>
      <c r="F14" s="173"/>
      <c r="G14" s="174"/>
      <c r="H14" s="26"/>
    </row>
    <row r="15" spans="1:8" s="4" customFormat="1" ht="15" customHeight="1">
      <c r="A15" s="175"/>
      <c r="B15" s="176"/>
      <c r="C15" s="176"/>
      <c r="D15" s="176"/>
      <c r="E15" s="176"/>
      <c r="F15" s="176"/>
      <c r="G15" s="177"/>
      <c r="H15" s="26"/>
    </row>
    <row r="16" spans="1:8" ht="18.75">
      <c r="A16" s="207" t="s">
        <v>104</v>
      </c>
      <c r="B16" s="207"/>
      <c r="C16" s="207"/>
      <c r="D16" s="207"/>
      <c r="E16" s="207"/>
      <c r="F16" s="207"/>
      <c r="G16" s="207"/>
      <c r="H16" s="25"/>
    </row>
    <row r="17" spans="1:8" ht="15" customHeight="1">
      <c r="A17" s="178" t="s">
        <v>208</v>
      </c>
      <c r="B17" s="179"/>
      <c r="C17" s="179"/>
      <c r="D17" s="179"/>
      <c r="E17" s="179"/>
      <c r="F17" s="179"/>
      <c r="G17" s="180"/>
      <c r="H17" s="26"/>
    </row>
    <row r="18" spans="1:8" ht="15" customHeight="1">
      <c r="A18" s="181"/>
      <c r="B18" s="182"/>
      <c r="C18" s="182"/>
      <c r="D18" s="182"/>
      <c r="E18" s="182"/>
      <c r="F18" s="182"/>
      <c r="G18" s="183"/>
      <c r="H18" s="26"/>
    </row>
    <row r="19" spans="1:8" ht="15" customHeight="1">
      <c r="A19" s="184"/>
      <c r="B19" s="185"/>
      <c r="C19" s="185"/>
      <c r="D19" s="185"/>
      <c r="E19" s="185"/>
      <c r="F19" s="185"/>
      <c r="G19" s="186"/>
      <c r="H19" s="26"/>
    </row>
    <row r="20" spans="1:8" ht="15" customHeight="1">
      <c r="A20" s="29"/>
      <c r="B20" s="29"/>
      <c r="C20" s="29"/>
      <c r="D20" s="29"/>
      <c r="E20" s="29"/>
      <c r="F20" s="29"/>
      <c r="G20" s="29"/>
      <c r="H20" s="26"/>
    </row>
    <row r="21" spans="1:8" s="1" customFormat="1" ht="18.75">
      <c r="A21" s="208" t="s">
        <v>87</v>
      </c>
      <c r="B21" s="208"/>
      <c r="C21" s="208"/>
      <c r="D21" s="208"/>
      <c r="E21" s="208"/>
      <c r="F21" s="208"/>
      <c r="G21" s="208"/>
      <c r="H21" s="27"/>
    </row>
    <row r="22" spans="1:8" s="1" customFormat="1" ht="23.25" customHeight="1">
      <c r="A22" s="209" t="s">
        <v>262</v>
      </c>
      <c r="B22" s="210"/>
      <c r="C22" s="210"/>
      <c r="D22" s="210"/>
      <c r="E22" s="210"/>
      <c r="F22" s="210"/>
      <c r="G22" s="210"/>
      <c r="H22" s="27"/>
    </row>
    <row r="23" spans="1:8" ht="15.75">
      <c r="A23" s="28" t="s">
        <v>2</v>
      </c>
      <c r="B23" s="187" t="s">
        <v>3</v>
      </c>
      <c r="C23" s="188"/>
      <c r="D23" s="189" t="s">
        <v>4</v>
      </c>
      <c r="E23" s="189"/>
      <c r="F23" s="189" t="s">
        <v>5</v>
      </c>
      <c r="G23" s="189"/>
      <c r="H23" s="7"/>
    </row>
    <row r="24" spans="1:8" ht="15.75">
      <c r="A24" s="22">
        <v>1</v>
      </c>
      <c r="B24" s="168" t="s">
        <v>105</v>
      </c>
      <c r="C24" s="168"/>
      <c r="D24" s="190" t="s">
        <v>111</v>
      </c>
      <c r="E24" s="190"/>
      <c r="F24" s="136" t="s">
        <v>117</v>
      </c>
      <c r="G24" s="137"/>
      <c r="H24" s="4"/>
    </row>
    <row r="25" spans="1:8" ht="15.75">
      <c r="A25" s="22">
        <v>2</v>
      </c>
      <c r="B25" s="168" t="s">
        <v>106</v>
      </c>
      <c r="C25" s="168"/>
      <c r="D25" s="190" t="s">
        <v>112</v>
      </c>
      <c r="E25" s="190"/>
      <c r="F25" s="136" t="s">
        <v>117</v>
      </c>
      <c r="G25" s="137"/>
      <c r="H25" s="4"/>
    </row>
    <row r="26" spans="1:8" ht="15.75">
      <c r="A26" s="22">
        <v>3</v>
      </c>
      <c r="B26" s="168" t="s">
        <v>107</v>
      </c>
      <c r="C26" s="168"/>
      <c r="D26" s="190" t="s">
        <v>113</v>
      </c>
      <c r="E26" s="190"/>
      <c r="F26" s="136" t="s">
        <v>118</v>
      </c>
      <c r="G26" s="137"/>
      <c r="H26" s="4"/>
    </row>
    <row r="27" spans="1:8" ht="15.75">
      <c r="A27" s="22">
        <v>4</v>
      </c>
      <c r="B27" s="168" t="s">
        <v>108</v>
      </c>
      <c r="C27" s="168"/>
      <c r="D27" s="190" t="s">
        <v>115</v>
      </c>
      <c r="E27" s="190"/>
      <c r="F27" s="136" t="s">
        <v>117</v>
      </c>
      <c r="G27" s="137"/>
      <c r="H27" s="4"/>
    </row>
    <row r="28" spans="1:8" ht="15.75">
      <c r="A28" s="22">
        <v>5</v>
      </c>
      <c r="B28" s="168" t="s">
        <v>109</v>
      </c>
      <c r="C28" s="168"/>
      <c r="D28" s="190" t="s">
        <v>116</v>
      </c>
      <c r="E28" s="190"/>
      <c r="F28" s="136" t="s">
        <v>119</v>
      </c>
      <c r="G28" s="137"/>
      <c r="H28" s="4"/>
    </row>
    <row r="29" spans="1:8" ht="15.75">
      <c r="A29" s="22">
        <v>6</v>
      </c>
      <c r="B29" s="168" t="s">
        <v>110</v>
      </c>
      <c r="C29" s="168"/>
      <c r="D29" s="190" t="s">
        <v>114</v>
      </c>
      <c r="E29" s="190"/>
      <c r="F29" s="136" t="s">
        <v>120</v>
      </c>
      <c r="G29" s="137"/>
      <c r="H29" s="4"/>
    </row>
    <row r="30" spans="1:8" ht="15.75">
      <c r="A30" s="240" t="s">
        <v>79</v>
      </c>
      <c r="B30" s="240"/>
      <c r="C30" s="240"/>
      <c r="D30" s="240"/>
      <c r="E30" s="116" t="s">
        <v>121</v>
      </c>
      <c r="F30" s="116"/>
      <c r="G30" s="116"/>
      <c r="H30" s="4"/>
    </row>
    <row r="31" spans="1:8" ht="15.75" customHeight="1">
      <c r="A31" s="241" t="s">
        <v>81</v>
      </c>
      <c r="B31" s="241"/>
      <c r="C31" s="241"/>
      <c r="D31" s="241"/>
      <c r="E31" s="116" t="s">
        <v>122</v>
      </c>
      <c r="F31" s="116"/>
      <c r="G31" s="116"/>
      <c r="H31" s="4"/>
    </row>
    <row r="32" spans="1:8" ht="15.75" customHeight="1">
      <c r="A32" s="241" t="s">
        <v>80</v>
      </c>
      <c r="B32" s="241"/>
      <c r="C32" s="241"/>
      <c r="D32" s="241"/>
      <c r="E32" s="116" t="s">
        <v>123</v>
      </c>
      <c r="F32" s="116"/>
      <c r="G32" s="116"/>
      <c r="H32" s="4"/>
    </row>
    <row r="33" spans="1:8" ht="15.75" customHeight="1">
      <c r="A33" s="241" t="s">
        <v>84</v>
      </c>
      <c r="B33" s="241"/>
      <c r="C33" s="241"/>
      <c r="D33" s="241"/>
      <c r="E33" s="116" t="s">
        <v>121</v>
      </c>
      <c r="F33" s="116"/>
      <c r="G33" s="116"/>
      <c r="H33" s="4"/>
    </row>
    <row r="34" spans="1:8" s="21" customFormat="1" ht="15.75" customHeight="1">
      <c r="A34" s="95"/>
      <c r="B34" s="95"/>
      <c r="C34" s="95"/>
      <c r="D34" s="95"/>
      <c r="E34" s="19"/>
      <c r="F34" s="19"/>
      <c r="G34" s="19"/>
      <c r="H34" s="20"/>
    </row>
    <row r="35" spans="1:8" s="21" customFormat="1" ht="15.75">
      <c r="A35" s="20"/>
      <c r="B35" s="20"/>
      <c r="C35" s="20"/>
      <c r="D35" s="20"/>
      <c r="E35" s="20"/>
      <c r="F35" s="20"/>
      <c r="G35" s="20"/>
      <c r="H35" s="20"/>
    </row>
    <row r="36" spans="1:8" ht="18.75">
      <c r="A36" s="194" t="s">
        <v>86</v>
      </c>
      <c r="B36" s="195"/>
      <c r="C36" s="195"/>
      <c r="D36" s="195"/>
      <c r="E36" s="195"/>
      <c r="F36" s="195"/>
      <c r="G36" s="195"/>
      <c r="H36" s="4"/>
    </row>
    <row r="37" spans="1:8" ht="17.25">
      <c r="A37" s="196" t="s">
        <v>6</v>
      </c>
      <c r="B37" s="197"/>
      <c r="C37" s="197"/>
      <c r="D37" s="197"/>
      <c r="E37" s="197"/>
      <c r="F37" s="197"/>
      <c r="G37" s="197"/>
      <c r="H37" s="4"/>
    </row>
    <row r="38" spans="1:8" ht="15" customHeight="1">
      <c r="A38" s="143" t="s">
        <v>124</v>
      </c>
      <c r="B38" s="144"/>
      <c r="C38" s="144"/>
      <c r="D38" s="144"/>
      <c r="E38" s="144"/>
      <c r="F38" s="144"/>
      <c r="G38" s="144"/>
      <c r="H38" s="4"/>
    </row>
    <row r="39" spans="1:8" ht="15" customHeight="1">
      <c r="A39" s="129" t="s">
        <v>235</v>
      </c>
      <c r="B39" s="144"/>
      <c r="C39" s="144"/>
      <c r="D39" s="144"/>
      <c r="E39" s="144"/>
      <c r="F39" s="144"/>
      <c r="G39" s="144"/>
      <c r="H39" s="4"/>
    </row>
    <row r="40" spans="1:8" ht="15.75" customHeight="1">
      <c r="A40" s="198" t="s">
        <v>125</v>
      </c>
      <c r="B40" s="198"/>
      <c r="C40" s="198"/>
      <c r="D40" s="198"/>
      <c r="E40" s="198"/>
      <c r="F40" s="198"/>
      <c r="G40" s="198"/>
      <c r="H40" s="4"/>
    </row>
    <row r="41" spans="1:8" ht="18.75" customHeight="1">
      <c r="A41" s="129" t="s">
        <v>236</v>
      </c>
      <c r="B41" s="191"/>
      <c r="C41" s="191"/>
      <c r="D41" s="191"/>
      <c r="E41" s="191"/>
      <c r="F41" s="191"/>
      <c r="G41" s="191"/>
      <c r="H41" s="4"/>
    </row>
    <row r="42" spans="1:8" ht="31.5">
      <c r="A42" s="23" t="s">
        <v>7</v>
      </c>
      <c r="B42" s="192" t="s">
        <v>91</v>
      </c>
      <c r="C42" s="193"/>
      <c r="D42" s="23" t="s">
        <v>8</v>
      </c>
      <c r="E42" s="163" t="s">
        <v>9</v>
      </c>
      <c r="F42" s="164"/>
      <c r="G42" s="30" t="s">
        <v>10</v>
      </c>
      <c r="H42" s="4"/>
    </row>
    <row r="43" spans="1:8" ht="32.25" customHeight="1">
      <c r="A43" s="154" t="s">
        <v>11</v>
      </c>
      <c r="B43" s="148" t="s">
        <v>126</v>
      </c>
      <c r="C43" s="149"/>
      <c r="D43" s="32" t="s">
        <v>127</v>
      </c>
      <c r="E43" s="165" t="s">
        <v>128</v>
      </c>
      <c r="F43" s="166"/>
      <c r="G43" s="146" t="s">
        <v>131</v>
      </c>
      <c r="H43" s="4"/>
    </row>
    <row r="44" spans="1:8" ht="30" customHeight="1">
      <c r="A44" s="155"/>
      <c r="B44" s="150"/>
      <c r="C44" s="151"/>
      <c r="D44" s="32" t="s">
        <v>130</v>
      </c>
      <c r="E44" s="165" t="s">
        <v>129</v>
      </c>
      <c r="F44" s="166"/>
      <c r="G44" s="147"/>
      <c r="H44" s="4"/>
    </row>
    <row r="45" spans="1:8" ht="81.75" customHeight="1">
      <c r="A45" s="156"/>
      <c r="B45" s="152"/>
      <c r="C45" s="153"/>
      <c r="D45" s="10" t="s">
        <v>132</v>
      </c>
      <c r="E45" s="165" t="s">
        <v>133</v>
      </c>
      <c r="F45" s="166"/>
      <c r="G45" s="157" t="s">
        <v>134</v>
      </c>
      <c r="H45" s="4"/>
    </row>
    <row r="46" spans="1:8" ht="29.25" customHeight="1">
      <c r="A46" s="10" t="s">
        <v>12</v>
      </c>
      <c r="B46" s="119" t="s">
        <v>136</v>
      </c>
      <c r="C46" s="121"/>
      <c r="D46" s="10" t="s">
        <v>135</v>
      </c>
      <c r="E46" s="165" t="s">
        <v>137</v>
      </c>
      <c r="F46" s="166"/>
      <c r="G46" s="158"/>
      <c r="H46" s="4"/>
    </row>
    <row r="47" spans="1:8" ht="41.25" customHeight="1">
      <c r="A47" s="159" t="s">
        <v>138</v>
      </c>
      <c r="B47" s="159"/>
      <c r="C47" s="159"/>
      <c r="D47" s="159"/>
      <c r="E47" s="159"/>
      <c r="F47" s="159"/>
      <c r="G47" s="159"/>
      <c r="H47" s="4"/>
    </row>
    <row r="48" spans="1:8" ht="41.25" customHeight="1">
      <c r="A48" s="159" t="s">
        <v>139</v>
      </c>
      <c r="B48" s="159"/>
      <c r="C48" s="159"/>
      <c r="D48" s="159"/>
      <c r="E48" s="159"/>
      <c r="F48" s="159"/>
      <c r="G48" s="159"/>
      <c r="H48" s="4"/>
    </row>
    <row r="49" spans="1:8" ht="18.75">
      <c r="A49" s="204" t="s">
        <v>88</v>
      </c>
      <c r="B49" s="204"/>
      <c r="C49" s="204"/>
      <c r="D49" s="204"/>
      <c r="E49" s="204"/>
      <c r="F49" s="204"/>
      <c r="G49" s="204"/>
      <c r="H49" s="4"/>
    </row>
    <row r="50" spans="1:8" ht="17.25">
      <c r="A50" s="167" t="s">
        <v>13</v>
      </c>
      <c r="B50" s="167"/>
      <c r="C50" s="167"/>
      <c r="D50" s="167"/>
      <c r="E50" s="167"/>
      <c r="F50" s="167"/>
      <c r="G50" s="167"/>
      <c r="H50" s="4"/>
    </row>
    <row r="51" spans="1:8" ht="15.75">
      <c r="A51" s="9" t="s">
        <v>14</v>
      </c>
      <c r="B51" s="199" t="s">
        <v>82</v>
      </c>
      <c r="C51" s="200"/>
      <c r="D51" s="201"/>
      <c r="E51" s="202" t="s">
        <v>93</v>
      </c>
      <c r="F51" s="203"/>
      <c r="G51" s="203"/>
      <c r="H51" s="4"/>
    </row>
    <row r="52" spans="1:8" ht="15.75">
      <c r="A52" s="10" t="s">
        <v>16</v>
      </c>
      <c r="B52" s="119" t="s">
        <v>140</v>
      </c>
      <c r="C52" s="120"/>
      <c r="D52" s="121"/>
      <c r="E52" s="122" t="s">
        <v>152</v>
      </c>
      <c r="F52" s="123"/>
      <c r="G52" s="123"/>
      <c r="H52" s="4"/>
    </row>
    <row r="53" spans="1:8" ht="15.75">
      <c r="A53" s="72" t="s">
        <v>17</v>
      </c>
      <c r="B53" s="119" t="s">
        <v>140</v>
      </c>
      <c r="C53" s="120"/>
      <c r="D53" s="121"/>
      <c r="E53" s="122" t="s">
        <v>222</v>
      </c>
      <c r="F53" s="123"/>
      <c r="G53" s="123"/>
      <c r="H53" s="4"/>
    </row>
    <row r="54" spans="1:8" ht="15.75">
      <c r="A54" s="89" t="s">
        <v>18</v>
      </c>
      <c r="B54" s="119" t="s">
        <v>140</v>
      </c>
      <c r="C54" s="120"/>
      <c r="D54" s="121"/>
      <c r="E54" s="122" t="s">
        <v>237</v>
      </c>
      <c r="F54" s="123"/>
      <c r="G54" s="123"/>
      <c r="H54" s="4"/>
    </row>
    <row r="55" spans="1:8" ht="15.75">
      <c r="A55" s="72" t="s">
        <v>223</v>
      </c>
      <c r="B55" s="119" t="s">
        <v>140</v>
      </c>
      <c r="C55" s="120"/>
      <c r="D55" s="121"/>
      <c r="E55" s="122" t="s">
        <v>224</v>
      </c>
      <c r="F55" s="123"/>
      <c r="G55" s="123"/>
      <c r="H55" s="4"/>
    </row>
    <row r="56" spans="1:8" s="21" customFormat="1" ht="15.75">
      <c r="A56" s="35"/>
      <c r="B56" s="19"/>
      <c r="C56" s="19"/>
      <c r="D56" s="19"/>
      <c r="E56" s="19"/>
      <c r="F56" s="19"/>
      <c r="G56" s="19"/>
      <c r="H56" s="20"/>
    </row>
    <row r="57" spans="1:8" ht="17.25">
      <c r="A57" s="167" t="s">
        <v>19</v>
      </c>
      <c r="B57" s="167"/>
      <c r="C57" s="167"/>
      <c r="D57" s="167"/>
      <c r="E57" s="167"/>
      <c r="F57" s="167"/>
      <c r="G57" s="167"/>
      <c r="H57" s="4"/>
    </row>
    <row r="58" spans="1:8" ht="15.75">
      <c r="A58" s="9" t="s">
        <v>14</v>
      </c>
      <c r="B58" s="123" t="s">
        <v>15</v>
      </c>
      <c r="C58" s="123"/>
      <c r="D58" s="123"/>
      <c r="E58" s="116" t="s">
        <v>92</v>
      </c>
      <c r="F58" s="116"/>
      <c r="G58" s="116"/>
      <c r="H58" s="4"/>
    </row>
    <row r="59" spans="1:8" ht="15.75" customHeight="1">
      <c r="A59" s="10" t="s">
        <v>16</v>
      </c>
      <c r="B59" s="124">
        <v>1</v>
      </c>
      <c r="C59" s="125"/>
      <c r="D59" s="125"/>
      <c r="E59" s="126" t="s">
        <v>261</v>
      </c>
      <c r="F59" s="127"/>
      <c r="G59" s="128"/>
      <c r="H59" s="4"/>
    </row>
    <row r="60" spans="1:8" ht="15.75">
      <c r="A60" s="72" t="s">
        <v>17</v>
      </c>
      <c r="B60" s="124">
        <v>1</v>
      </c>
      <c r="C60" s="125"/>
      <c r="D60" s="125"/>
      <c r="E60" s="129"/>
      <c r="F60" s="130"/>
      <c r="G60" s="131"/>
      <c r="H60" s="4"/>
    </row>
    <row r="61" spans="1:8" ht="15.75">
      <c r="A61" s="89" t="s">
        <v>18</v>
      </c>
      <c r="B61" s="124">
        <v>1</v>
      </c>
      <c r="C61" s="125"/>
      <c r="D61" s="125"/>
      <c r="E61" s="129"/>
      <c r="F61" s="130"/>
      <c r="G61" s="131"/>
      <c r="H61" s="4"/>
    </row>
    <row r="62" spans="1:8" ht="15.75">
      <c r="A62" s="72" t="s">
        <v>223</v>
      </c>
      <c r="B62" s="124">
        <v>1</v>
      </c>
      <c r="C62" s="125"/>
      <c r="D62" s="125"/>
      <c r="E62" s="132"/>
      <c r="F62" s="133"/>
      <c r="G62" s="134"/>
      <c r="H62" s="4"/>
    </row>
    <row r="63" spans="1:8" s="21" customFormat="1" ht="15.75">
      <c r="A63" s="96"/>
      <c r="B63" s="96"/>
      <c r="C63" s="96"/>
      <c r="D63" s="96"/>
      <c r="E63" s="97"/>
      <c r="F63" s="98"/>
      <c r="G63" s="98"/>
      <c r="H63" s="20"/>
    </row>
    <row r="64" spans="1:8" s="21" customFormat="1" ht="15.75">
      <c r="A64" s="20"/>
      <c r="B64" s="20"/>
      <c r="C64" s="20"/>
      <c r="D64" s="20"/>
      <c r="E64" s="20"/>
      <c r="F64" s="20"/>
      <c r="G64" s="20"/>
      <c r="H64" s="20"/>
    </row>
    <row r="65" spans="1:15" ht="17.25">
      <c r="A65" s="211" t="s">
        <v>20</v>
      </c>
      <c r="B65" s="211"/>
      <c r="C65" s="211"/>
      <c r="D65" s="211"/>
      <c r="E65" s="211"/>
      <c r="F65" s="211"/>
      <c r="G65" s="211"/>
      <c r="H65" s="4"/>
    </row>
    <row r="66" spans="1:15" ht="15.75">
      <c r="A66" s="12" t="s">
        <v>14</v>
      </c>
      <c r="B66" s="5" t="s">
        <v>21</v>
      </c>
      <c r="C66" s="116" t="s">
        <v>22</v>
      </c>
      <c r="D66" s="116"/>
      <c r="E66" s="116" t="s">
        <v>23</v>
      </c>
      <c r="F66" s="116"/>
      <c r="G66" s="5" t="s">
        <v>94</v>
      </c>
      <c r="H66" s="4"/>
    </row>
    <row r="67" spans="1:15" ht="15.75">
      <c r="A67" s="13" t="s">
        <v>223</v>
      </c>
      <c r="B67" s="90" t="s">
        <v>121</v>
      </c>
      <c r="C67" s="136" t="s">
        <v>121</v>
      </c>
      <c r="D67" s="137"/>
      <c r="E67" s="116"/>
      <c r="F67" s="116"/>
      <c r="G67" s="160" t="s">
        <v>141</v>
      </c>
      <c r="H67" s="4"/>
    </row>
    <row r="68" spans="1:15" ht="15.75">
      <c r="A68" s="13" t="s">
        <v>225</v>
      </c>
      <c r="B68" s="90" t="s">
        <v>227</v>
      </c>
      <c r="C68" s="136" t="s">
        <v>227</v>
      </c>
      <c r="D68" s="137"/>
      <c r="E68" s="135"/>
      <c r="F68" s="116"/>
      <c r="G68" s="160"/>
      <c r="H68" s="4"/>
    </row>
    <row r="69" spans="1:15" ht="15.75">
      <c r="A69" s="13" t="s">
        <v>226</v>
      </c>
      <c r="B69" s="11" t="s">
        <v>228</v>
      </c>
      <c r="C69" s="136" t="s">
        <v>123</v>
      </c>
      <c r="D69" s="137"/>
      <c r="E69" s="190" t="s">
        <v>229</v>
      </c>
      <c r="F69" s="190"/>
      <c r="G69" s="158"/>
      <c r="H69" s="4"/>
    </row>
    <row r="70" spans="1:15" s="21" customFormat="1" ht="15.75">
      <c r="A70" s="35"/>
      <c r="B70" s="19"/>
      <c r="C70" s="19"/>
      <c r="D70" s="19"/>
      <c r="E70" s="19"/>
      <c r="F70" s="19"/>
      <c r="G70" s="19"/>
      <c r="H70" s="20"/>
    </row>
    <row r="71" spans="1:15" ht="17.25">
      <c r="A71" s="213" t="s">
        <v>99</v>
      </c>
      <c r="B71" s="213"/>
      <c r="C71" s="213"/>
      <c r="D71" s="213"/>
      <c r="E71" s="213"/>
      <c r="F71" s="213"/>
      <c r="G71" s="213"/>
      <c r="H71" s="7"/>
    </row>
    <row r="72" spans="1:15" s="91" customFormat="1" ht="31.5">
      <c r="A72" s="69" t="s">
        <v>25</v>
      </c>
      <c r="B72" s="69" t="s">
        <v>26</v>
      </c>
      <c r="C72" s="69" t="s">
        <v>27</v>
      </c>
      <c r="D72" s="70" t="s">
        <v>28</v>
      </c>
      <c r="E72" s="69" t="s">
        <v>29</v>
      </c>
      <c r="F72" s="69" t="s">
        <v>30</v>
      </c>
      <c r="G72" s="69" t="s">
        <v>31</v>
      </c>
    </row>
    <row r="73" spans="1:15" ht="47.25">
      <c r="A73" s="88" t="s">
        <v>142</v>
      </c>
      <c r="B73" s="87" t="s">
        <v>233</v>
      </c>
      <c r="C73" s="54">
        <v>0.53</v>
      </c>
      <c r="D73" s="88" t="s">
        <v>143</v>
      </c>
      <c r="E73" s="55">
        <v>1494354595</v>
      </c>
      <c r="F73" s="54">
        <v>0.22</v>
      </c>
      <c r="G73" s="56" t="s">
        <v>234</v>
      </c>
    </row>
    <row r="74" spans="1:15" ht="36" customHeight="1">
      <c r="A74" s="59"/>
      <c r="B74" s="60"/>
      <c r="C74" s="61"/>
      <c r="D74" s="62"/>
      <c r="E74" s="107"/>
      <c r="F74" s="61"/>
      <c r="G74" s="63"/>
    </row>
    <row r="75" spans="1:15" ht="36" customHeight="1">
      <c r="A75" s="38"/>
      <c r="B75" s="40"/>
      <c r="C75" s="57"/>
      <c r="D75" s="39"/>
      <c r="E75" s="58"/>
      <c r="F75" s="57"/>
      <c r="G75" s="64"/>
    </row>
    <row r="76" spans="1:15" ht="36" customHeight="1">
      <c r="A76" s="38"/>
      <c r="B76" s="40"/>
      <c r="C76" s="57"/>
      <c r="D76" s="39"/>
      <c r="E76" s="58"/>
      <c r="F76" s="57"/>
      <c r="G76" s="64"/>
    </row>
    <row r="77" spans="1:15" ht="36" customHeight="1">
      <c r="A77" s="242"/>
      <c r="B77" s="176"/>
      <c r="C77" s="176"/>
      <c r="D77" s="176"/>
      <c r="E77" s="176"/>
      <c r="F77" s="176"/>
      <c r="G77" s="177"/>
      <c r="H77" s="4"/>
      <c r="I77" s="4"/>
      <c r="J77" s="4"/>
      <c r="K77" s="4"/>
      <c r="L77" s="4"/>
      <c r="M77" s="4"/>
      <c r="N77" s="4"/>
      <c r="O77" s="4"/>
    </row>
    <row r="78" spans="1:15" ht="15.75">
      <c r="A78" s="33"/>
      <c r="B78" s="33"/>
      <c r="C78" s="33"/>
      <c r="D78" s="33"/>
      <c r="E78" s="33"/>
      <c r="F78" s="33"/>
      <c r="G78" s="33"/>
      <c r="H78" s="4"/>
      <c r="I78" s="4"/>
      <c r="J78" s="4"/>
      <c r="K78" s="4"/>
      <c r="L78" s="4"/>
      <c r="M78" s="4"/>
      <c r="N78" s="4"/>
      <c r="O78" s="4"/>
    </row>
    <row r="79" spans="1:15" ht="17.25">
      <c r="A79" s="212" t="s">
        <v>83</v>
      </c>
      <c r="B79" s="212"/>
      <c r="C79" s="212"/>
      <c r="D79" s="212"/>
      <c r="E79" s="212"/>
      <c r="F79" s="212"/>
      <c r="G79" s="212"/>
      <c r="H79" s="4"/>
    </row>
    <row r="80" spans="1:15" ht="15.75">
      <c r="A80" s="214" t="s">
        <v>25</v>
      </c>
      <c r="B80" s="214"/>
      <c r="C80" s="31" t="s">
        <v>32</v>
      </c>
      <c r="D80" s="31" t="s">
        <v>33</v>
      </c>
      <c r="E80" s="31" t="s">
        <v>34</v>
      </c>
      <c r="F80" s="172" t="s">
        <v>35</v>
      </c>
      <c r="G80" s="174"/>
    </row>
    <row r="81" spans="1:8" ht="15.75">
      <c r="A81" s="136" t="s">
        <v>151</v>
      </c>
      <c r="B81" s="137"/>
      <c r="C81" s="6"/>
      <c r="D81" s="6"/>
      <c r="E81" s="6"/>
      <c r="F81" s="190"/>
      <c r="G81" s="190"/>
    </row>
    <row r="82" spans="1:8" s="21" customFormat="1" ht="15" customHeight="1">
      <c r="A82" s="35"/>
      <c r="B82" s="35"/>
      <c r="C82" s="24"/>
      <c r="D82" s="24"/>
      <c r="E82" s="24"/>
      <c r="F82" s="35"/>
      <c r="G82" s="35"/>
    </row>
    <row r="83" spans="1:8" ht="17.25">
      <c r="A83" s="213" t="s">
        <v>147</v>
      </c>
      <c r="B83" s="213"/>
      <c r="C83" s="213"/>
      <c r="D83" s="213"/>
      <c r="E83" s="213"/>
      <c r="F83" s="213"/>
      <c r="G83" s="213"/>
      <c r="H83" s="7"/>
    </row>
    <row r="84" spans="1:8" ht="31.5">
      <c r="A84" s="5" t="s">
        <v>25</v>
      </c>
      <c r="B84" s="5" t="s">
        <v>26</v>
      </c>
      <c r="C84" s="5" t="s">
        <v>27</v>
      </c>
      <c r="D84" s="5" t="s">
        <v>28</v>
      </c>
      <c r="E84" s="5" t="s">
        <v>30</v>
      </c>
      <c r="F84" s="5" t="s">
        <v>36</v>
      </c>
      <c r="G84" s="14" t="s">
        <v>37</v>
      </c>
    </row>
    <row r="85" spans="1:8" ht="97.5" customHeight="1">
      <c r="A85" s="6" t="s">
        <v>144</v>
      </c>
      <c r="B85" s="161" t="s">
        <v>146</v>
      </c>
      <c r="C85" s="36" t="s">
        <v>230</v>
      </c>
      <c r="D85" s="161" t="s">
        <v>143</v>
      </c>
      <c r="E85" s="65">
        <f>223/405</f>
        <v>0.55061728395061726</v>
      </c>
      <c r="F85" s="45" t="s">
        <v>148</v>
      </c>
      <c r="G85" s="223"/>
    </row>
    <row r="86" spans="1:8" ht="177" customHeight="1">
      <c r="A86" s="6" t="s">
        <v>145</v>
      </c>
      <c r="B86" s="162"/>
      <c r="C86" s="36" t="s">
        <v>231</v>
      </c>
      <c r="D86" s="162"/>
      <c r="E86" s="66">
        <f>9/34</f>
        <v>0.26470588235294118</v>
      </c>
      <c r="F86" s="44" t="s">
        <v>149</v>
      </c>
      <c r="G86" s="224"/>
      <c r="H86" s="51"/>
    </row>
    <row r="87" spans="1:8" s="34" customFormat="1" ht="15.75">
      <c r="A87" s="19"/>
      <c r="B87" s="19"/>
      <c r="C87" s="19"/>
      <c r="D87" s="19"/>
      <c r="E87" s="19"/>
      <c r="F87" s="19"/>
      <c r="G87" s="19"/>
      <c r="H87" s="24"/>
    </row>
    <row r="88" spans="1:8" ht="17.25">
      <c r="A88" s="212" t="s">
        <v>38</v>
      </c>
      <c r="B88" s="212"/>
      <c r="C88" s="212"/>
      <c r="D88" s="212"/>
      <c r="E88" s="212"/>
      <c r="F88" s="212"/>
      <c r="G88" s="212"/>
      <c r="H88" s="4"/>
    </row>
    <row r="89" spans="1:8" ht="31.5">
      <c r="A89" s="5" t="s">
        <v>39</v>
      </c>
      <c r="B89" s="5" t="s">
        <v>40</v>
      </c>
      <c r="C89" s="2" t="s">
        <v>96</v>
      </c>
      <c r="D89" s="5" t="s">
        <v>41</v>
      </c>
      <c r="E89" s="18" t="s">
        <v>42</v>
      </c>
      <c r="F89" s="14" t="s">
        <v>43</v>
      </c>
      <c r="G89" s="5" t="s">
        <v>44</v>
      </c>
      <c r="H89" s="4"/>
    </row>
    <row r="90" spans="1:8" ht="93" customHeight="1">
      <c r="A90" s="109">
        <v>409630</v>
      </c>
      <c r="B90" s="103" t="s">
        <v>239</v>
      </c>
      <c r="C90" s="108">
        <v>44713</v>
      </c>
      <c r="D90" s="46">
        <v>90000000</v>
      </c>
      <c r="E90" s="44" t="s">
        <v>240</v>
      </c>
      <c r="F90" s="103" t="s">
        <v>241</v>
      </c>
      <c r="G90" s="83" t="s">
        <v>242</v>
      </c>
      <c r="H90" s="4"/>
    </row>
    <row r="91" spans="1:8" ht="47.25">
      <c r="A91" s="109">
        <v>409550</v>
      </c>
      <c r="B91" s="103" t="s">
        <v>243</v>
      </c>
      <c r="C91" s="108">
        <v>44714</v>
      </c>
      <c r="D91" s="46">
        <v>100000000</v>
      </c>
      <c r="E91" s="44" t="s">
        <v>244</v>
      </c>
      <c r="F91" s="103" t="s">
        <v>241</v>
      </c>
      <c r="G91" s="83" t="s">
        <v>245</v>
      </c>
      <c r="H91" s="4"/>
    </row>
    <row r="92" spans="1:8" ht="31.5">
      <c r="A92" s="109">
        <v>409674</v>
      </c>
      <c r="B92" s="103" t="s">
        <v>246</v>
      </c>
      <c r="C92" s="108">
        <v>44725</v>
      </c>
      <c r="D92" s="46">
        <v>6580400</v>
      </c>
      <c r="E92" s="44" t="s">
        <v>247</v>
      </c>
      <c r="F92" s="103" t="s">
        <v>241</v>
      </c>
      <c r="G92" s="83" t="s">
        <v>248</v>
      </c>
      <c r="H92" s="4"/>
    </row>
    <row r="93" spans="1:8" s="34" customFormat="1" ht="15.75">
      <c r="A93" s="19"/>
      <c r="B93" s="19"/>
      <c r="C93" s="19"/>
      <c r="D93" s="19"/>
      <c r="E93" s="19"/>
      <c r="F93" s="19"/>
      <c r="G93" s="19"/>
      <c r="H93" s="24"/>
    </row>
    <row r="94" spans="1:8" ht="17.25">
      <c r="A94" s="213" t="s">
        <v>101</v>
      </c>
      <c r="B94" s="213"/>
      <c r="C94" s="213"/>
      <c r="D94" s="213"/>
      <c r="E94" s="213"/>
      <c r="F94" s="213"/>
      <c r="G94" s="213"/>
      <c r="H94" s="4"/>
    </row>
    <row r="95" spans="1:8" ht="15.75">
      <c r="A95" s="243" t="s">
        <v>182</v>
      </c>
      <c r="B95" s="243"/>
      <c r="C95" s="243"/>
      <c r="D95" s="243"/>
      <c r="E95" s="243"/>
      <c r="F95" s="243"/>
      <c r="G95" s="243"/>
      <c r="H95" s="4"/>
    </row>
    <row r="96" spans="1:8" ht="31.5">
      <c r="A96" s="5" t="s">
        <v>45</v>
      </c>
      <c r="B96" s="5" t="s">
        <v>46</v>
      </c>
      <c r="C96" s="5" t="s">
        <v>25</v>
      </c>
      <c r="D96" s="5" t="s">
        <v>47</v>
      </c>
      <c r="E96" s="5" t="s">
        <v>48</v>
      </c>
      <c r="F96" s="5" t="s">
        <v>49</v>
      </c>
      <c r="G96" s="14" t="s">
        <v>50</v>
      </c>
      <c r="H96" s="4"/>
    </row>
    <row r="97" spans="1:8" ht="15.75">
      <c r="A97" s="6">
        <v>100</v>
      </c>
      <c r="B97" s="36">
        <v>111</v>
      </c>
      <c r="C97" s="6" t="s">
        <v>153</v>
      </c>
      <c r="D97" s="46">
        <v>11152800000</v>
      </c>
      <c r="E97" s="46">
        <v>5576400000</v>
      </c>
      <c r="F97" s="46">
        <f>+D97-E97</f>
        <v>5576400000</v>
      </c>
      <c r="G97" s="157" t="s">
        <v>238</v>
      </c>
      <c r="H97" s="4"/>
    </row>
    <row r="98" spans="1:8" ht="15.75">
      <c r="A98" s="6"/>
      <c r="B98" s="36">
        <v>111</v>
      </c>
      <c r="C98" s="6" t="s">
        <v>153</v>
      </c>
      <c r="D98" s="46">
        <v>1788000000</v>
      </c>
      <c r="E98" s="46">
        <v>894000000</v>
      </c>
      <c r="F98" s="46">
        <f t="shared" ref="F98:F129" si="0">+D98-E98</f>
        <v>894000000</v>
      </c>
      <c r="G98" s="160"/>
      <c r="H98" s="4"/>
    </row>
    <row r="99" spans="1:8" ht="15.75">
      <c r="A99" s="6"/>
      <c r="B99" s="36">
        <v>112</v>
      </c>
      <c r="C99" s="6" t="s">
        <v>154</v>
      </c>
      <c r="D99" s="46">
        <v>240000000</v>
      </c>
      <c r="E99" s="46">
        <v>120000000</v>
      </c>
      <c r="F99" s="46">
        <f t="shared" si="0"/>
        <v>120000000</v>
      </c>
      <c r="G99" s="160"/>
      <c r="H99" s="4"/>
    </row>
    <row r="100" spans="1:8" ht="15.75">
      <c r="A100" s="6"/>
      <c r="B100" s="36">
        <v>113</v>
      </c>
      <c r="C100" s="6" t="s">
        <v>155</v>
      </c>
      <c r="D100" s="46">
        <v>188272800</v>
      </c>
      <c r="E100" s="46">
        <v>94136400</v>
      </c>
      <c r="F100" s="46">
        <f t="shared" si="0"/>
        <v>94136400</v>
      </c>
      <c r="G100" s="160"/>
      <c r="H100" s="4"/>
    </row>
    <row r="101" spans="1:8" ht="15.75">
      <c r="A101" s="6"/>
      <c r="B101" s="36">
        <v>114</v>
      </c>
      <c r="C101" s="6" t="s">
        <v>156</v>
      </c>
      <c r="D101" s="46">
        <v>929400000</v>
      </c>
      <c r="E101" s="46">
        <v>0</v>
      </c>
      <c r="F101" s="46">
        <f t="shared" si="0"/>
        <v>929400000</v>
      </c>
      <c r="G101" s="160"/>
      <c r="H101" s="4"/>
    </row>
    <row r="102" spans="1:8" ht="15.75">
      <c r="A102" s="6"/>
      <c r="B102" s="36">
        <v>114</v>
      </c>
      <c r="C102" s="6" t="s">
        <v>156</v>
      </c>
      <c r="D102" s="46">
        <v>184689400</v>
      </c>
      <c r="E102" s="46">
        <v>0</v>
      </c>
      <c r="F102" s="46">
        <f t="shared" si="0"/>
        <v>184689400</v>
      </c>
      <c r="G102" s="160"/>
      <c r="H102" s="4"/>
    </row>
    <row r="103" spans="1:8" ht="15.75">
      <c r="A103" s="6"/>
      <c r="B103" s="36">
        <v>123</v>
      </c>
      <c r="C103" s="6" t="s">
        <v>157</v>
      </c>
      <c r="D103" s="46">
        <v>143372900</v>
      </c>
      <c r="E103" s="46">
        <v>0</v>
      </c>
      <c r="F103" s="46">
        <f t="shared" si="0"/>
        <v>143372900</v>
      </c>
      <c r="G103" s="160"/>
      <c r="H103" s="4"/>
    </row>
    <row r="104" spans="1:8" ht="15.75">
      <c r="A104" s="6"/>
      <c r="B104" s="36">
        <v>131</v>
      </c>
      <c r="C104" s="6" t="s">
        <v>158</v>
      </c>
      <c r="D104" s="46">
        <v>79996800</v>
      </c>
      <c r="E104" s="46">
        <v>72467972</v>
      </c>
      <c r="F104" s="46">
        <f t="shared" si="0"/>
        <v>7528828</v>
      </c>
      <c r="G104" s="160"/>
      <c r="H104" s="4"/>
    </row>
    <row r="105" spans="1:8" ht="15.75">
      <c r="A105" s="6"/>
      <c r="B105" s="36">
        <v>133</v>
      </c>
      <c r="C105" s="6" t="s">
        <v>159</v>
      </c>
      <c r="D105" s="46">
        <v>1070271143</v>
      </c>
      <c r="E105" s="46">
        <v>474312000</v>
      </c>
      <c r="F105" s="46">
        <f t="shared" si="0"/>
        <v>595959143</v>
      </c>
      <c r="G105" s="160"/>
      <c r="H105" s="4"/>
    </row>
    <row r="106" spans="1:8" ht="15.75">
      <c r="A106" s="6"/>
      <c r="B106" s="36">
        <v>144</v>
      </c>
      <c r="C106" s="6" t="s">
        <v>160</v>
      </c>
      <c r="D106" s="46">
        <v>1477332495</v>
      </c>
      <c r="E106" s="46">
        <v>419664783</v>
      </c>
      <c r="F106" s="46">
        <f t="shared" si="0"/>
        <v>1057667712</v>
      </c>
      <c r="G106" s="160"/>
      <c r="H106" s="4"/>
    </row>
    <row r="107" spans="1:8" ht="15.75">
      <c r="A107" s="6"/>
      <c r="B107" s="36">
        <v>199</v>
      </c>
      <c r="C107" s="6" t="s">
        <v>161</v>
      </c>
      <c r="D107" s="46">
        <v>557179632</v>
      </c>
      <c r="E107" s="46">
        <v>294654600</v>
      </c>
      <c r="F107" s="46">
        <f t="shared" si="0"/>
        <v>262525032</v>
      </c>
      <c r="G107" s="160"/>
      <c r="H107" s="4"/>
    </row>
    <row r="108" spans="1:8" ht="15.75">
      <c r="A108" s="6">
        <v>200</v>
      </c>
      <c r="B108" s="36">
        <v>210</v>
      </c>
      <c r="C108" s="6" t="s">
        <v>162</v>
      </c>
      <c r="D108" s="46">
        <v>576938000</v>
      </c>
      <c r="E108" s="46">
        <v>137927086</v>
      </c>
      <c r="F108" s="46">
        <f t="shared" si="0"/>
        <v>439010914</v>
      </c>
      <c r="G108" s="160"/>
      <c r="H108" s="4"/>
    </row>
    <row r="109" spans="1:8" ht="15.75">
      <c r="A109" s="6"/>
      <c r="B109" s="36">
        <v>220</v>
      </c>
      <c r="C109" s="6" t="s">
        <v>163</v>
      </c>
      <c r="D109" s="46">
        <v>40000000</v>
      </c>
      <c r="E109" s="46">
        <v>0</v>
      </c>
      <c r="F109" s="46">
        <f t="shared" si="0"/>
        <v>40000000</v>
      </c>
      <c r="G109" s="160"/>
      <c r="H109" s="4"/>
    </row>
    <row r="110" spans="1:8" ht="15.75">
      <c r="A110" s="6"/>
      <c r="B110" s="36">
        <v>230</v>
      </c>
      <c r="C110" s="6" t="s">
        <v>164</v>
      </c>
      <c r="D110" s="46">
        <v>265006532</v>
      </c>
      <c r="E110" s="46">
        <v>81857668</v>
      </c>
      <c r="F110" s="46">
        <f t="shared" si="0"/>
        <v>183148864</v>
      </c>
      <c r="G110" s="160"/>
      <c r="H110" s="4"/>
    </row>
    <row r="111" spans="1:8" ht="15.75">
      <c r="A111" s="6"/>
      <c r="B111" s="36">
        <v>240</v>
      </c>
      <c r="C111" s="6" t="s">
        <v>165</v>
      </c>
      <c r="D111" s="46">
        <v>1136581968</v>
      </c>
      <c r="E111" s="46">
        <v>143656571</v>
      </c>
      <c r="F111" s="46">
        <f t="shared" si="0"/>
        <v>992925397</v>
      </c>
      <c r="G111" s="160"/>
      <c r="H111" s="4"/>
    </row>
    <row r="112" spans="1:8" ht="15.75">
      <c r="A112" s="6"/>
      <c r="B112" s="36">
        <v>250</v>
      </c>
      <c r="C112" s="6" t="s">
        <v>166</v>
      </c>
      <c r="D112" s="46">
        <v>159916800</v>
      </c>
      <c r="E112" s="46">
        <v>62350000</v>
      </c>
      <c r="F112" s="46">
        <f t="shared" si="0"/>
        <v>97566800</v>
      </c>
      <c r="G112" s="160"/>
      <c r="H112" s="4"/>
    </row>
    <row r="113" spans="1:8" ht="15.75">
      <c r="A113" s="6"/>
      <c r="B113" s="36">
        <v>260</v>
      </c>
      <c r="C113" s="6" t="s">
        <v>167</v>
      </c>
      <c r="D113" s="46">
        <v>855105864</v>
      </c>
      <c r="E113" s="46">
        <v>117372000</v>
      </c>
      <c r="F113" s="46">
        <f t="shared" si="0"/>
        <v>737733864</v>
      </c>
      <c r="G113" s="160"/>
      <c r="H113" s="4"/>
    </row>
    <row r="114" spans="1:8" ht="15.75">
      <c r="A114" s="6"/>
      <c r="B114" s="36">
        <v>271</v>
      </c>
      <c r="C114" s="6" t="s">
        <v>168</v>
      </c>
      <c r="D114" s="46">
        <v>39954191</v>
      </c>
      <c r="E114" s="46">
        <v>0</v>
      </c>
      <c r="F114" s="46">
        <f t="shared" si="0"/>
        <v>39954191</v>
      </c>
      <c r="G114" s="160"/>
      <c r="H114" s="4"/>
    </row>
    <row r="115" spans="1:8" ht="15.75">
      <c r="A115" s="6"/>
      <c r="B115" s="36">
        <v>271</v>
      </c>
      <c r="C115" s="6" t="s">
        <v>168</v>
      </c>
      <c r="D115" s="46">
        <v>2712000000</v>
      </c>
      <c r="E115" s="46">
        <v>811976000</v>
      </c>
      <c r="F115" s="46">
        <f t="shared" si="0"/>
        <v>1900024000</v>
      </c>
      <c r="G115" s="160"/>
      <c r="H115" s="4"/>
    </row>
    <row r="116" spans="1:8" ht="15.75">
      <c r="A116" s="6"/>
      <c r="B116" s="36">
        <v>282</v>
      </c>
      <c r="C116" s="6" t="s">
        <v>169</v>
      </c>
      <c r="D116" s="46">
        <v>660000000</v>
      </c>
      <c r="E116" s="46">
        <v>270674160</v>
      </c>
      <c r="F116" s="46">
        <f t="shared" si="0"/>
        <v>389325840</v>
      </c>
      <c r="G116" s="160"/>
      <c r="H116" s="4"/>
    </row>
    <row r="117" spans="1:8" ht="15.75">
      <c r="A117" s="6"/>
      <c r="B117" s="36">
        <v>290</v>
      </c>
      <c r="C117" s="6" t="s">
        <v>170</v>
      </c>
      <c r="D117" s="46">
        <v>264784000</v>
      </c>
      <c r="E117" s="46">
        <v>7261066</v>
      </c>
      <c r="F117" s="46">
        <f t="shared" si="0"/>
        <v>257522934</v>
      </c>
      <c r="G117" s="160"/>
      <c r="H117" s="4"/>
    </row>
    <row r="118" spans="1:8" ht="15.75">
      <c r="A118" s="6">
        <v>300</v>
      </c>
      <c r="B118" s="36">
        <v>330</v>
      </c>
      <c r="C118" s="6" t="s">
        <v>171</v>
      </c>
      <c r="D118" s="46">
        <v>30136499</v>
      </c>
      <c r="E118" s="46">
        <v>0</v>
      </c>
      <c r="F118" s="46">
        <f t="shared" si="0"/>
        <v>30136499</v>
      </c>
      <c r="G118" s="160"/>
      <c r="H118" s="4"/>
    </row>
    <row r="119" spans="1:8" ht="15.75">
      <c r="A119" s="6"/>
      <c r="B119" s="36">
        <v>340</v>
      </c>
      <c r="C119" s="6" t="s">
        <v>172</v>
      </c>
      <c r="D119" s="46">
        <v>92469485</v>
      </c>
      <c r="E119" s="46">
        <v>0</v>
      </c>
      <c r="F119" s="46">
        <f t="shared" si="0"/>
        <v>92469485</v>
      </c>
      <c r="G119" s="160"/>
      <c r="H119" s="4"/>
    </row>
    <row r="120" spans="1:8" ht="15.75">
      <c r="A120" s="6"/>
      <c r="B120" s="36">
        <v>350</v>
      </c>
      <c r="C120" s="6" t="s">
        <v>173</v>
      </c>
      <c r="D120" s="46">
        <v>48000000</v>
      </c>
      <c r="E120" s="46">
        <v>0</v>
      </c>
      <c r="F120" s="46">
        <f t="shared" si="0"/>
        <v>48000000</v>
      </c>
      <c r="G120" s="160"/>
      <c r="H120" s="4"/>
    </row>
    <row r="121" spans="1:8" ht="15.75">
      <c r="A121" s="6"/>
      <c r="B121" s="36">
        <v>360</v>
      </c>
      <c r="C121" s="6" t="s">
        <v>174</v>
      </c>
      <c r="D121" s="46">
        <v>147591682</v>
      </c>
      <c r="E121" s="46">
        <v>0</v>
      </c>
      <c r="F121" s="46">
        <f t="shared" si="0"/>
        <v>147591682</v>
      </c>
      <c r="G121" s="160"/>
      <c r="H121" s="4"/>
    </row>
    <row r="122" spans="1:8" ht="15.75">
      <c r="A122" s="6"/>
      <c r="B122" s="36">
        <v>390</v>
      </c>
      <c r="C122" s="6" t="s">
        <v>175</v>
      </c>
      <c r="D122" s="46">
        <v>20000000</v>
      </c>
      <c r="E122" s="46">
        <v>0</v>
      </c>
      <c r="F122" s="46">
        <f t="shared" si="0"/>
        <v>20000000</v>
      </c>
      <c r="G122" s="160"/>
      <c r="H122" s="4"/>
    </row>
    <row r="123" spans="1:8" ht="15.75">
      <c r="A123" s="6">
        <v>500</v>
      </c>
      <c r="B123" s="36">
        <v>520</v>
      </c>
      <c r="C123" s="6" t="s">
        <v>176</v>
      </c>
      <c r="D123" s="46">
        <v>250000000</v>
      </c>
      <c r="E123" s="46">
        <v>0</v>
      </c>
      <c r="F123" s="46">
        <f t="shared" si="0"/>
        <v>250000000</v>
      </c>
      <c r="G123" s="160"/>
      <c r="H123" s="4"/>
    </row>
    <row r="124" spans="1:8" ht="15.75">
      <c r="A124" s="6"/>
      <c r="B124" s="36">
        <v>530</v>
      </c>
      <c r="C124" s="6" t="s">
        <v>177</v>
      </c>
      <c r="D124" s="46">
        <v>52000000</v>
      </c>
      <c r="E124" s="46">
        <v>0</v>
      </c>
      <c r="F124" s="46">
        <f t="shared" si="0"/>
        <v>52000000</v>
      </c>
      <c r="G124" s="160"/>
      <c r="H124" s="4"/>
    </row>
    <row r="125" spans="1:8" ht="15.75">
      <c r="A125" s="6"/>
      <c r="B125" s="36">
        <v>540</v>
      </c>
      <c r="C125" s="6" t="s">
        <v>178</v>
      </c>
      <c r="D125" s="46">
        <v>277240000</v>
      </c>
      <c r="E125" s="46">
        <v>0</v>
      </c>
      <c r="F125" s="46">
        <f t="shared" si="0"/>
        <v>277240000</v>
      </c>
      <c r="G125" s="160"/>
      <c r="H125" s="4"/>
    </row>
    <row r="126" spans="1:8" ht="15.75">
      <c r="A126" s="6"/>
      <c r="B126" s="36">
        <v>570</v>
      </c>
      <c r="C126" s="6" t="s">
        <v>179</v>
      </c>
      <c r="D126" s="46">
        <v>215040000</v>
      </c>
      <c r="E126" s="46">
        <v>0</v>
      </c>
      <c r="F126" s="46">
        <f t="shared" si="0"/>
        <v>215040000</v>
      </c>
      <c r="G126" s="160"/>
      <c r="H126" s="4"/>
    </row>
    <row r="127" spans="1:8" ht="15.75">
      <c r="A127" s="6"/>
      <c r="B127" s="36">
        <v>595</v>
      </c>
      <c r="C127" s="6" t="s">
        <v>180</v>
      </c>
      <c r="D127" s="46">
        <v>100000000</v>
      </c>
      <c r="E127" s="46">
        <v>0</v>
      </c>
      <c r="F127" s="46">
        <f t="shared" si="0"/>
        <v>100000000</v>
      </c>
      <c r="G127" s="160"/>
      <c r="H127" s="4"/>
    </row>
    <row r="128" spans="1:8" ht="15.75">
      <c r="A128" s="113">
        <v>900</v>
      </c>
      <c r="B128" s="105">
        <v>910</v>
      </c>
      <c r="C128" s="113" t="s">
        <v>181</v>
      </c>
      <c r="D128" s="55">
        <v>100000000</v>
      </c>
      <c r="E128" s="55">
        <v>78186412</v>
      </c>
      <c r="F128" s="55">
        <f t="shared" si="0"/>
        <v>21813588</v>
      </c>
      <c r="G128" s="160"/>
      <c r="H128" s="4"/>
    </row>
    <row r="129" spans="1:8" s="115" customFormat="1" ht="15.75">
      <c r="A129" s="116" t="s">
        <v>191</v>
      </c>
      <c r="B129" s="116"/>
      <c r="C129" s="116"/>
      <c r="D129" s="67">
        <f>SUM(D97:D128)</f>
        <v>25854080191</v>
      </c>
      <c r="E129" s="67">
        <f>SUM(E97:E128)</f>
        <v>9656896718</v>
      </c>
      <c r="F129" s="67">
        <f t="shared" si="0"/>
        <v>16197183473</v>
      </c>
      <c r="G129" s="158"/>
      <c r="H129" s="114"/>
    </row>
    <row r="130" spans="1:8" ht="15.75">
      <c r="A130" s="47"/>
      <c r="B130" s="48"/>
      <c r="C130" s="48"/>
      <c r="D130" s="75"/>
      <c r="E130" s="75"/>
      <c r="F130" s="75"/>
      <c r="G130" s="76"/>
      <c r="H130" s="4"/>
    </row>
    <row r="131" spans="1:8" ht="15.75">
      <c r="A131" s="49"/>
      <c r="B131" s="50"/>
      <c r="C131" s="50"/>
      <c r="D131" s="73"/>
      <c r="E131" s="73"/>
      <c r="F131" s="73"/>
      <c r="G131" s="77"/>
      <c r="H131" s="4"/>
    </row>
    <row r="132" spans="1:8" ht="15.75">
      <c r="A132" s="49"/>
      <c r="B132" s="50"/>
      <c r="C132" s="50"/>
      <c r="D132" s="73"/>
      <c r="E132" s="73"/>
      <c r="F132" s="81"/>
      <c r="G132" s="77"/>
      <c r="H132" s="4"/>
    </row>
    <row r="133" spans="1:8" ht="15.75">
      <c r="A133" s="49"/>
      <c r="B133" s="50"/>
      <c r="C133" s="50"/>
      <c r="D133" s="73"/>
      <c r="E133" s="73"/>
      <c r="F133" s="73"/>
      <c r="G133" s="77"/>
      <c r="H133" s="4"/>
    </row>
    <row r="134" spans="1:8" ht="15.75">
      <c r="A134" s="49"/>
      <c r="B134" s="50"/>
      <c r="C134" s="50"/>
      <c r="D134" s="73"/>
      <c r="E134" s="73"/>
      <c r="F134" s="73"/>
      <c r="G134" s="77"/>
      <c r="H134" s="4"/>
    </row>
    <row r="135" spans="1:8" ht="15.75">
      <c r="A135" s="49"/>
      <c r="B135" s="50"/>
      <c r="C135" s="50"/>
      <c r="D135" s="73"/>
      <c r="E135" s="73"/>
      <c r="F135" s="73"/>
      <c r="G135" s="77"/>
      <c r="H135" s="4"/>
    </row>
    <row r="136" spans="1:8" ht="15.75">
      <c r="A136" s="49"/>
      <c r="B136" s="50"/>
      <c r="C136" s="50"/>
      <c r="D136" s="73"/>
      <c r="E136" s="73"/>
      <c r="F136" s="73"/>
      <c r="G136" s="77"/>
      <c r="H136" s="4"/>
    </row>
    <row r="137" spans="1:8" ht="15.75">
      <c r="A137" s="49"/>
      <c r="B137" s="50"/>
      <c r="C137" s="50"/>
      <c r="D137" s="73"/>
      <c r="E137" s="73"/>
      <c r="F137" s="73"/>
      <c r="G137" s="77"/>
      <c r="H137" s="4"/>
    </row>
    <row r="138" spans="1:8" ht="15.75">
      <c r="A138" s="49"/>
      <c r="B138" s="50"/>
      <c r="C138" s="50"/>
      <c r="D138" s="73"/>
      <c r="E138" s="73"/>
      <c r="F138" s="73"/>
      <c r="G138" s="77"/>
      <c r="H138" s="4"/>
    </row>
    <row r="139" spans="1:8" ht="15.75">
      <c r="A139" s="78"/>
      <c r="B139" s="79"/>
      <c r="C139" s="79"/>
      <c r="D139" s="79"/>
      <c r="E139" s="79"/>
      <c r="F139" s="79"/>
      <c r="G139" s="80"/>
      <c r="H139" s="4"/>
    </row>
    <row r="140" spans="1:8" ht="15.75">
      <c r="A140" s="215" t="s">
        <v>183</v>
      </c>
      <c r="B140" s="215"/>
      <c r="C140" s="215"/>
      <c r="D140" s="215"/>
      <c r="E140" s="215"/>
      <c r="F140" s="215"/>
      <c r="G140" s="215"/>
      <c r="H140" s="4"/>
    </row>
    <row r="141" spans="1:8" ht="31.5">
      <c r="A141" s="5" t="s">
        <v>45</v>
      </c>
      <c r="B141" s="5" t="s">
        <v>46</v>
      </c>
      <c r="C141" s="5" t="s">
        <v>25</v>
      </c>
      <c r="D141" s="5" t="s">
        <v>47</v>
      </c>
      <c r="E141" s="5" t="s">
        <v>48</v>
      </c>
      <c r="F141" s="5" t="s">
        <v>49</v>
      </c>
      <c r="G141" s="37" t="s">
        <v>50</v>
      </c>
      <c r="H141" s="4"/>
    </row>
    <row r="142" spans="1:8" ht="15.75">
      <c r="A142" s="36">
        <v>100</v>
      </c>
      <c r="B142" s="36">
        <v>123</v>
      </c>
      <c r="C142" s="6" t="s">
        <v>157</v>
      </c>
      <c r="D142" s="46">
        <v>248009122</v>
      </c>
      <c r="E142" s="46">
        <v>0</v>
      </c>
      <c r="F142" s="46">
        <f>+D142-E142</f>
        <v>248009122</v>
      </c>
      <c r="G142" s="157" t="s">
        <v>238</v>
      </c>
      <c r="H142" s="4"/>
    </row>
    <row r="143" spans="1:8" ht="15.75">
      <c r="A143" s="6"/>
      <c r="B143" s="36">
        <v>133</v>
      </c>
      <c r="C143" s="6" t="s">
        <v>159</v>
      </c>
      <c r="D143" s="46">
        <v>1296568000</v>
      </c>
      <c r="E143" s="46">
        <v>544440620</v>
      </c>
      <c r="F143" s="46">
        <f t="shared" ref="F143:F159" si="1">+D143-E143</f>
        <v>752127380</v>
      </c>
      <c r="G143" s="160"/>
      <c r="H143" s="4"/>
    </row>
    <row r="144" spans="1:8" ht="15.75">
      <c r="A144" s="6"/>
      <c r="B144" s="36">
        <v>145</v>
      </c>
      <c r="C144" s="6" t="s">
        <v>184</v>
      </c>
      <c r="D144" s="46">
        <v>2053399392</v>
      </c>
      <c r="E144" s="46">
        <v>707595801</v>
      </c>
      <c r="F144" s="46">
        <f t="shared" si="1"/>
        <v>1345803591</v>
      </c>
      <c r="G144" s="160"/>
      <c r="H144" s="4"/>
    </row>
    <row r="145" spans="1:8" ht="15.75">
      <c r="A145" s="6">
        <v>200</v>
      </c>
      <c r="B145" s="36">
        <v>220</v>
      </c>
      <c r="C145" s="6" t="s">
        <v>163</v>
      </c>
      <c r="D145" s="46">
        <v>0</v>
      </c>
      <c r="E145" s="46">
        <v>0</v>
      </c>
      <c r="F145" s="46">
        <f t="shared" si="1"/>
        <v>0</v>
      </c>
      <c r="G145" s="160"/>
      <c r="H145" s="4"/>
    </row>
    <row r="146" spans="1:8" ht="15.75">
      <c r="A146" s="6"/>
      <c r="B146" s="36">
        <v>230</v>
      </c>
      <c r="C146" s="6" t="s">
        <v>164</v>
      </c>
      <c r="D146" s="46">
        <v>251635470</v>
      </c>
      <c r="E146" s="46">
        <v>111001673</v>
      </c>
      <c r="F146" s="46">
        <f t="shared" si="1"/>
        <v>140633797</v>
      </c>
      <c r="G146" s="160"/>
      <c r="H146" s="4"/>
    </row>
    <row r="147" spans="1:8" ht="15.75">
      <c r="A147" s="6"/>
      <c r="B147" s="36">
        <v>240</v>
      </c>
      <c r="C147" s="6" t="s">
        <v>165</v>
      </c>
      <c r="D147" s="46">
        <v>0</v>
      </c>
      <c r="E147" s="46">
        <v>0</v>
      </c>
      <c r="F147" s="46">
        <f t="shared" si="1"/>
        <v>0</v>
      </c>
      <c r="G147" s="160"/>
      <c r="H147" s="4"/>
    </row>
    <row r="148" spans="1:8" ht="15.75">
      <c r="A148" s="6"/>
      <c r="B148" s="36">
        <v>260</v>
      </c>
      <c r="C148" s="6" t="s">
        <v>167</v>
      </c>
      <c r="D148" s="46">
        <v>762938824</v>
      </c>
      <c r="E148" s="46">
        <v>0</v>
      </c>
      <c r="F148" s="46">
        <f t="shared" si="1"/>
        <v>762938824</v>
      </c>
      <c r="G148" s="160"/>
      <c r="H148" s="4"/>
    </row>
    <row r="149" spans="1:8" ht="15.75">
      <c r="A149" s="6"/>
      <c r="B149" s="36">
        <v>280</v>
      </c>
      <c r="C149" s="6" t="s">
        <v>169</v>
      </c>
      <c r="D149" s="46">
        <v>14496000</v>
      </c>
      <c r="E149" s="46">
        <v>0</v>
      </c>
      <c r="F149" s="46">
        <f t="shared" si="1"/>
        <v>14496000</v>
      </c>
      <c r="G149" s="160"/>
      <c r="H149" s="4"/>
    </row>
    <row r="150" spans="1:8" ht="15.75">
      <c r="A150" s="6"/>
      <c r="B150" s="36">
        <v>290</v>
      </c>
      <c r="C150" s="6" t="s">
        <v>185</v>
      </c>
      <c r="D150" s="46">
        <v>168064000</v>
      </c>
      <c r="E150" s="46">
        <v>19878238</v>
      </c>
      <c r="F150" s="46">
        <f t="shared" si="1"/>
        <v>148185762</v>
      </c>
      <c r="G150" s="160"/>
      <c r="H150" s="4"/>
    </row>
    <row r="151" spans="1:8" ht="15.75">
      <c r="A151" s="6">
        <v>300</v>
      </c>
      <c r="B151" s="36">
        <v>330</v>
      </c>
      <c r="C151" s="6" t="s">
        <v>186</v>
      </c>
      <c r="D151" s="46">
        <v>34169904</v>
      </c>
      <c r="E151" s="46">
        <v>0</v>
      </c>
      <c r="F151" s="46">
        <f t="shared" si="1"/>
        <v>34169904</v>
      </c>
      <c r="G151" s="160"/>
      <c r="H151" s="4"/>
    </row>
    <row r="152" spans="1:8" ht="15.75">
      <c r="A152" s="6"/>
      <c r="B152" s="36">
        <v>340</v>
      </c>
      <c r="C152" s="6" t="s">
        <v>187</v>
      </c>
      <c r="D152" s="46">
        <v>92671260</v>
      </c>
      <c r="E152" s="46">
        <v>64110000</v>
      </c>
      <c r="F152" s="46">
        <f t="shared" si="1"/>
        <v>28561260</v>
      </c>
      <c r="G152" s="160"/>
      <c r="H152" s="4"/>
    </row>
    <row r="153" spans="1:8" ht="15.75">
      <c r="A153" s="6"/>
      <c r="B153" s="36">
        <v>360</v>
      </c>
      <c r="C153" s="6" t="s">
        <v>174</v>
      </c>
      <c r="D153" s="46">
        <v>165196781</v>
      </c>
      <c r="E153" s="46">
        <v>47328263</v>
      </c>
      <c r="F153" s="46">
        <f t="shared" si="1"/>
        <v>117868518</v>
      </c>
      <c r="G153" s="160"/>
      <c r="H153" s="4"/>
    </row>
    <row r="154" spans="1:8" ht="15.75">
      <c r="A154" s="6"/>
      <c r="B154" s="36">
        <v>390</v>
      </c>
      <c r="C154" s="6" t="s">
        <v>175</v>
      </c>
      <c r="D154" s="46">
        <v>8250000</v>
      </c>
      <c r="E154" s="46">
        <v>0</v>
      </c>
      <c r="F154" s="46">
        <f t="shared" si="1"/>
        <v>8250000</v>
      </c>
      <c r="G154" s="160"/>
      <c r="H154" s="4"/>
    </row>
    <row r="155" spans="1:8" ht="15.75">
      <c r="A155" s="6">
        <v>500</v>
      </c>
      <c r="B155" s="36">
        <v>537</v>
      </c>
      <c r="C155" s="6" t="s">
        <v>188</v>
      </c>
      <c r="D155" s="46">
        <v>609312580</v>
      </c>
      <c r="E155" s="46">
        <v>0</v>
      </c>
      <c r="F155" s="46">
        <f t="shared" si="1"/>
        <v>609312580</v>
      </c>
      <c r="G155" s="160"/>
      <c r="H155" s="4"/>
    </row>
    <row r="156" spans="1:8" ht="15.75">
      <c r="A156" s="6"/>
      <c r="B156" s="36">
        <v>540</v>
      </c>
      <c r="C156" s="6" t="s">
        <v>189</v>
      </c>
      <c r="D156" s="46">
        <v>780000000</v>
      </c>
      <c r="E156" s="46">
        <v>0</v>
      </c>
      <c r="F156" s="46">
        <f t="shared" si="1"/>
        <v>780000000</v>
      </c>
      <c r="G156" s="160"/>
      <c r="H156" s="4"/>
    </row>
    <row r="157" spans="1:8" ht="15.75">
      <c r="A157" s="6"/>
      <c r="B157" s="36">
        <v>579</v>
      </c>
      <c r="C157" s="6" t="s">
        <v>190</v>
      </c>
      <c r="D157" s="46">
        <v>362231375</v>
      </c>
      <c r="E157" s="46">
        <v>0</v>
      </c>
      <c r="F157" s="46">
        <f t="shared" si="1"/>
        <v>362231375</v>
      </c>
      <c r="G157" s="160"/>
      <c r="H157" s="4"/>
    </row>
    <row r="158" spans="1:8" ht="15.75">
      <c r="A158" s="216" t="s">
        <v>192</v>
      </c>
      <c r="B158" s="217"/>
      <c r="C158" s="218"/>
      <c r="D158" s="68">
        <f>SUM(D142:D157)</f>
        <v>6846942708</v>
      </c>
      <c r="E158" s="68">
        <f>SUM(E142:E157)</f>
        <v>1494354595</v>
      </c>
      <c r="F158" s="67">
        <f t="shared" si="1"/>
        <v>5352588113</v>
      </c>
      <c r="G158" s="160"/>
      <c r="H158" s="4"/>
    </row>
    <row r="159" spans="1:8" ht="15.75">
      <c r="A159" s="216" t="s">
        <v>193</v>
      </c>
      <c r="B159" s="217"/>
      <c r="C159" s="218"/>
      <c r="D159" s="68">
        <f>+D158+D129</f>
        <v>32701022899</v>
      </c>
      <c r="E159" s="68">
        <f>+E158+E129</f>
        <v>11151251313</v>
      </c>
      <c r="F159" s="67">
        <f t="shared" si="1"/>
        <v>21549771586</v>
      </c>
      <c r="G159" s="158"/>
      <c r="H159" s="4"/>
    </row>
    <row r="160" spans="1:8" ht="15.75">
      <c r="A160" s="50"/>
      <c r="B160" s="50"/>
      <c r="C160" s="50"/>
      <c r="D160" s="82"/>
      <c r="E160" s="82"/>
      <c r="F160" s="81"/>
      <c r="G160" s="74"/>
      <c r="H160" s="4"/>
    </row>
    <row r="161" spans="1:8" ht="15.75">
      <c r="A161" s="50"/>
      <c r="B161" s="50"/>
      <c r="C161" s="50"/>
      <c r="D161" s="82"/>
      <c r="E161" s="82"/>
      <c r="F161" s="73"/>
      <c r="G161" s="74"/>
      <c r="H161" s="4"/>
    </row>
    <row r="162" spans="1:8" ht="15.75">
      <c r="A162" s="50"/>
      <c r="B162" s="50"/>
      <c r="C162" s="50"/>
      <c r="D162" s="82"/>
      <c r="E162" s="82"/>
      <c r="F162" s="81"/>
      <c r="G162" s="74"/>
      <c r="H162" s="4"/>
    </row>
    <row r="163" spans="1:8" ht="15.75">
      <c r="A163" s="50"/>
      <c r="B163" s="50"/>
      <c r="C163" s="50"/>
      <c r="D163" s="82"/>
      <c r="E163" s="82"/>
      <c r="F163" s="73"/>
      <c r="G163" s="74"/>
      <c r="H163" s="4"/>
    </row>
    <row r="164" spans="1:8" ht="15.75">
      <c r="A164" s="50"/>
      <c r="B164" s="50"/>
      <c r="C164" s="50"/>
      <c r="D164" s="82"/>
      <c r="E164" s="82"/>
      <c r="F164" s="73"/>
      <c r="G164" s="74"/>
      <c r="H164" s="4"/>
    </row>
    <row r="165" spans="1:8" ht="15.75">
      <c r="A165" s="50"/>
      <c r="B165" s="50"/>
      <c r="C165" s="50"/>
      <c r="D165" s="82"/>
      <c r="E165" s="82"/>
      <c r="F165" s="73"/>
      <c r="G165" s="74"/>
      <c r="H165" s="4"/>
    </row>
    <row r="166" spans="1:8" ht="15.75">
      <c r="A166" s="50"/>
      <c r="B166" s="50"/>
      <c r="C166" s="50"/>
      <c r="D166" s="82"/>
      <c r="E166" s="82"/>
      <c r="F166" s="73"/>
      <c r="G166" s="74"/>
      <c r="H166" s="4"/>
    </row>
    <row r="167" spans="1:8" ht="15.75">
      <c r="A167" s="50"/>
      <c r="B167" s="50"/>
      <c r="C167" s="50"/>
      <c r="D167" s="82"/>
      <c r="E167" s="82"/>
      <c r="F167" s="73"/>
      <c r="G167" s="74"/>
      <c r="H167" s="4"/>
    </row>
    <row r="168" spans="1:8" ht="15.75">
      <c r="A168" s="50"/>
      <c r="B168" s="50"/>
      <c r="C168" s="50"/>
      <c r="D168" s="82"/>
      <c r="E168" s="82"/>
      <c r="F168" s="73"/>
      <c r="G168" s="74"/>
      <c r="H168" s="4"/>
    </row>
    <row r="169" spans="1:8" ht="15.75">
      <c r="A169" s="50"/>
      <c r="B169" s="50"/>
      <c r="C169" s="50"/>
      <c r="D169" s="82"/>
      <c r="E169" s="82"/>
      <c r="F169" s="73"/>
      <c r="G169" s="74"/>
      <c r="H169" s="4"/>
    </row>
    <row r="170" spans="1:8" s="34" customFormat="1" ht="15.75">
      <c r="A170" s="19"/>
      <c r="B170" s="19"/>
      <c r="C170" s="19"/>
      <c r="D170" s="19"/>
      <c r="E170" s="19"/>
      <c r="F170" s="19"/>
      <c r="G170" s="19"/>
      <c r="H170" s="24"/>
    </row>
    <row r="171" spans="1:8" ht="17.25">
      <c r="A171" s="229" t="s">
        <v>198</v>
      </c>
      <c r="B171" s="230"/>
      <c r="C171" s="230"/>
      <c r="D171" s="230"/>
      <c r="E171" s="230"/>
      <c r="F171" s="230"/>
      <c r="G171" s="231"/>
      <c r="H171" s="4"/>
    </row>
    <row r="172" spans="1:8" ht="15.75" customHeight="1">
      <c r="A172" s="9" t="s">
        <v>14</v>
      </c>
      <c r="B172" s="9" t="s">
        <v>51</v>
      </c>
      <c r="C172" s="9" t="s">
        <v>52</v>
      </c>
      <c r="D172" s="199" t="s">
        <v>53</v>
      </c>
      <c r="E172" s="200"/>
      <c r="F172" s="201"/>
      <c r="G172" s="15" t="s">
        <v>54</v>
      </c>
      <c r="H172" s="4"/>
    </row>
    <row r="173" spans="1:8" ht="15.75" customHeight="1">
      <c r="A173" s="10" t="s">
        <v>223</v>
      </c>
      <c r="B173" s="154" t="s">
        <v>194</v>
      </c>
      <c r="C173" s="154" t="s">
        <v>195</v>
      </c>
      <c r="D173" s="148" t="s">
        <v>196</v>
      </c>
      <c r="E173" s="225"/>
      <c r="F173" s="149"/>
      <c r="G173" s="157" t="s">
        <v>197</v>
      </c>
      <c r="H173" s="4"/>
    </row>
    <row r="174" spans="1:8" ht="15.75">
      <c r="A174" s="10" t="s">
        <v>225</v>
      </c>
      <c r="B174" s="155"/>
      <c r="C174" s="155"/>
      <c r="D174" s="150"/>
      <c r="E174" s="226"/>
      <c r="F174" s="151"/>
      <c r="G174" s="228"/>
      <c r="H174" s="4"/>
    </row>
    <row r="175" spans="1:8" ht="15.75">
      <c r="A175" s="10" t="s">
        <v>226</v>
      </c>
      <c r="B175" s="156"/>
      <c r="C175" s="156"/>
      <c r="D175" s="152"/>
      <c r="E175" s="227"/>
      <c r="F175" s="153"/>
      <c r="G175" s="224"/>
      <c r="H175" s="4"/>
    </row>
    <row r="176" spans="1:8" s="34" customFormat="1" ht="15.75">
      <c r="A176" s="19"/>
      <c r="B176" s="19"/>
      <c r="C176" s="19"/>
      <c r="D176" s="19"/>
      <c r="E176" s="19"/>
      <c r="F176" s="19"/>
      <c r="G176" s="19"/>
      <c r="H176" s="24"/>
    </row>
    <row r="177" spans="1:8" ht="18.75">
      <c r="A177" s="220" t="s">
        <v>89</v>
      </c>
      <c r="B177" s="221"/>
      <c r="C177" s="221"/>
      <c r="D177" s="221"/>
      <c r="E177" s="221"/>
      <c r="F177" s="221"/>
      <c r="G177" s="222"/>
      <c r="H177" s="4"/>
    </row>
    <row r="178" spans="1:8" ht="17.25">
      <c r="A178" s="219" t="s">
        <v>55</v>
      </c>
      <c r="B178" s="219"/>
      <c r="C178" s="219"/>
      <c r="D178" s="219"/>
      <c r="E178" s="219"/>
      <c r="F178" s="219"/>
      <c r="G178" s="219"/>
      <c r="H178" s="4"/>
    </row>
    <row r="179" spans="1:8" ht="31.5">
      <c r="A179" s="9" t="s">
        <v>24</v>
      </c>
      <c r="B179" s="9" t="s">
        <v>56</v>
      </c>
      <c r="C179" s="123" t="s">
        <v>25</v>
      </c>
      <c r="D179" s="123"/>
      <c r="E179" s="123" t="s">
        <v>57</v>
      </c>
      <c r="F179" s="123"/>
      <c r="G179" s="9" t="s">
        <v>58</v>
      </c>
      <c r="H179" s="4"/>
    </row>
    <row r="180" spans="1:8" ht="31.5">
      <c r="A180" s="10">
        <v>1</v>
      </c>
      <c r="B180" s="10" t="s">
        <v>199</v>
      </c>
      <c r="C180" s="125" t="s">
        <v>200</v>
      </c>
      <c r="D180" s="125"/>
      <c r="E180" s="125" t="s">
        <v>201</v>
      </c>
      <c r="F180" s="125"/>
      <c r="G180" s="83" t="s">
        <v>202</v>
      </c>
      <c r="H180" s="4"/>
    </row>
    <row r="181" spans="1:8" ht="88.5" customHeight="1">
      <c r="A181" s="10">
        <v>2</v>
      </c>
      <c r="B181" s="10" t="s">
        <v>203</v>
      </c>
      <c r="C181" s="125" t="s">
        <v>204</v>
      </c>
      <c r="D181" s="125"/>
      <c r="E181" s="125" t="s">
        <v>201</v>
      </c>
      <c r="F181" s="125"/>
      <c r="G181" s="6"/>
      <c r="H181" s="4"/>
    </row>
    <row r="182" spans="1:8" s="34" customFormat="1" ht="15.75">
      <c r="A182" s="19"/>
      <c r="B182" s="19"/>
      <c r="C182" s="19"/>
      <c r="D182" s="19"/>
      <c r="E182" s="19"/>
      <c r="F182" s="19"/>
      <c r="G182" s="19"/>
      <c r="H182" s="24"/>
    </row>
    <row r="183" spans="1:8" ht="15.75">
      <c r="A183" s="138" t="s">
        <v>59</v>
      </c>
      <c r="B183" s="138"/>
      <c r="C183" s="138"/>
      <c r="D183" s="138"/>
      <c r="E183" s="138"/>
      <c r="F183" s="138"/>
      <c r="G183" s="138"/>
      <c r="H183" s="4"/>
    </row>
    <row r="184" spans="1:8" ht="34.5" customHeight="1">
      <c r="A184" s="139" t="s">
        <v>60</v>
      </c>
      <c r="B184" s="139"/>
      <c r="C184" s="9" t="s">
        <v>61</v>
      </c>
      <c r="D184" s="123" t="s">
        <v>62</v>
      </c>
      <c r="E184" s="123"/>
      <c r="F184" s="9" t="s">
        <v>54</v>
      </c>
      <c r="G184" s="15" t="s">
        <v>63</v>
      </c>
      <c r="H184" s="4"/>
    </row>
    <row r="185" spans="1:8" ht="18" customHeight="1">
      <c r="A185" s="190" t="s">
        <v>205</v>
      </c>
      <c r="B185" s="116"/>
      <c r="C185" s="116"/>
      <c r="D185" s="116"/>
      <c r="E185" s="116"/>
      <c r="F185" s="116"/>
      <c r="G185" s="116"/>
      <c r="H185" s="4"/>
    </row>
    <row r="186" spans="1:8" ht="18" customHeight="1">
      <c r="A186" s="16"/>
      <c r="B186" s="16"/>
      <c r="C186" s="16"/>
      <c r="D186" s="16"/>
      <c r="E186" s="4"/>
      <c r="F186" s="4"/>
      <c r="G186" s="4"/>
      <c r="H186" s="4"/>
    </row>
    <row r="187" spans="1:8" ht="18" customHeight="1">
      <c r="A187" s="140" t="s">
        <v>64</v>
      </c>
      <c r="B187" s="140"/>
      <c r="C187" s="140"/>
      <c r="D187" s="140"/>
      <c r="E187" s="140"/>
      <c r="F187" s="140"/>
      <c r="G187" s="140"/>
      <c r="H187" s="4"/>
    </row>
    <row r="188" spans="1:8" ht="33.75" customHeight="1">
      <c r="A188" s="9" t="s">
        <v>65</v>
      </c>
      <c r="B188" s="9" t="s">
        <v>66</v>
      </c>
      <c r="C188" s="123" t="s">
        <v>25</v>
      </c>
      <c r="D188" s="123"/>
      <c r="E188" s="9" t="s">
        <v>67</v>
      </c>
      <c r="F188" s="123" t="s">
        <v>97</v>
      </c>
      <c r="G188" s="123"/>
      <c r="H188" s="4"/>
    </row>
    <row r="189" spans="1:8" ht="32.25" customHeight="1">
      <c r="A189" s="111">
        <v>13739</v>
      </c>
      <c r="B189" s="112">
        <v>44732</v>
      </c>
      <c r="C189" s="119" t="s">
        <v>249</v>
      </c>
      <c r="D189" s="121"/>
      <c r="E189" s="110" t="s">
        <v>250</v>
      </c>
      <c r="F189" s="250" t="s">
        <v>251</v>
      </c>
      <c r="G189" s="121"/>
      <c r="H189" s="4"/>
    </row>
    <row r="190" spans="1:8" s="34" customFormat="1" ht="15.75">
      <c r="A190" s="19"/>
      <c r="B190" s="19"/>
      <c r="C190" s="19"/>
      <c r="D190" s="19"/>
      <c r="E190" s="19"/>
      <c r="F190" s="19"/>
      <c r="G190" s="19"/>
      <c r="H190" s="24"/>
    </row>
    <row r="191" spans="1:8" ht="18.75">
      <c r="A191" s="141" t="s">
        <v>90</v>
      </c>
      <c r="B191" s="141"/>
      <c r="C191" s="141"/>
      <c r="D191" s="141"/>
      <c r="E191" s="141"/>
      <c r="F191" s="141"/>
      <c r="G191" s="141"/>
      <c r="H191" s="4"/>
    </row>
    <row r="192" spans="1:8" s="21" customFormat="1" ht="15.75">
      <c r="A192" s="20"/>
      <c r="B192" s="20"/>
      <c r="C192" s="20"/>
      <c r="D192" s="20"/>
      <c r="E192" s="20"/>
      <c r="F192" s="20"/>
      <c r="G192" s="20"/>
      <c r="H192" s="20"/>
    </row>
    <row r="193" spans="1:8" ht="17.25">
      <c r="A193" s="142" t="s">
        <v>68</v>
      </c>
      <c r="B193" s="142"/>
      <c r="C193" s="142"/>
      <c r="D193" s="142"/>
      <c r="E193" s="142"/>
      <c r="F193" s="142"/>
      <c r="G193" s="142"/>
      <c r="H193" s="4"/>
    </row>
    <row r="194" spans="1:8" ht="15.75">
      <c r="A194" s="118" t="s">
        <v>69</v>
      </c>
      <c r="B194" s="118"/>
      <c r="C194" s="118"/>
      <c r="D194" s="118"/>
      <c r="E194" s="118"/>
      <c r="F194" s="118"/>
      <c r="G194" s="118"/>
      <c r="H194" s="4"/>
    </row>
    <row r="195" spans="1:8" ht="15.75">
      <c r="A195" s="12" t="s">
        <v>98</v>
      </c>
      <c r="B195" s="2" t="s">
        <v>95</v>
      </c>
      <c r="C195" s="116" t="s">
        <v>25</v>
      </c>
      <c r="D195" s="116"/>
      <c r="E195" s="116"/>
      <c r="F195" s="117" t="s">
        <v>70</v>
      </c>
      <c r="G195" s="117"/>
      <c r="H195" s="4"/>
    </row>
    <row r="196" spans="1:8" ht="39" customHeight="1">
      <c r="A196" s="71">
        <v>6</v>
      </c>
      <c r="B196" s="84">
        <v>44656</v>
      </c>
      <c r="C196" s="232" t="s">
        <v>254</v>
      </c>
      <c r="D196" s="232"/>
      <c r="E196" s="232"/>
      <c r="F196" s="122" t="s">
        <v>256</v>
      </c>
      <c r="G196" s="117"/>
      <c r="H196" s="4"/>
    </row>
    <row r="197" spans="1:8" s="21" customFormat="1" ht="15.75">
      <c r="A197" s="86"/>
      <c r="B197" s="24"/>
      <c r="C197" s="24"/>
      <c r="D197" s="24"/>
      <c r="E197" s="24"/>
      <c r="F197" s="24"/>
      <c r="G197" s="24"/>
      <c r="H197" s="20"/>
    </row>
    <row r="198" spans="1:8" s="1" customFormat="1" ht="15.75">
      <c r="A198" s="118" t="s">
        <v>71</v>
      </c>
      <c r="B198" s="118"/>
      <c r="C198" s="118"/>
      <c r="D198" s="118"/>
      <c r="E198" s="118"/>
      <c r="F198" s="118"/>
      <c r="G198" s="118"/>
      <c r="H198" s="8"/>
    </row>
    <row r="199" spans="1:8" s="1" customFormat="1" ht="15.75" customHeight="1">
      <c r="A199" s="12" t="s">
        <v>98</v>
      </c>
      <c r="B199" s="2" t="s">
        <v>95</v>
      </c>
      <c r="C199" s="116" t="s">
        <v>25</v>
      </c>
      <c r="D199" s="116"/>
      <c r="E199" s="116"/>
      <c r="F199" s="117" t="s">
        <v>70</v>
      </c>
      <c r="G199" s="117"/>
      <c r="H199" s="8"/>
    </row>
    <row r="200" spans="1:8" ht="39" customHeight="1">
      <c r="A200" s="102">
        <v>4</v>
      </c>
      <c r="B200" s="84">
        <v>44621</v>
      </c>
      <c r="C200" s="232" t="s">
        <v>255</v>
      </c>
      <c r="D200" s="232"/>
      <c r="E200" s="232"/>
      <c r="F200" s="122" t="s">
        <v>256</v>
      </c>
      <c r="G200" s="117"/>
      <c r="H200" s="4"/>
    </row>
    <row r="201" spans="1:8" ht="63.75" customHeight="1">
      <c r="A201" s="106">
        <v>5</v>
      </c>
      <c r="B201" s="84">
        <v>44655</v>
      </c>
      <c r="C201" s="232" t="s">
        <v>252</v>
      </c>
      <c r="D201" s="232"/>
      <c r="E201" s="232"/>
      <c r="F201" s="122" t="s">
        <v>253</v>
      </c>
      <c r="G201" s="117"/>
      <c r="H201" s="4"/>
    </row>
    <row r="202" spans="1:8" s="21" customFormat="1" ht="15.75">
      <c r="A202" s="86"/>
      <c r="B202" s="24"/>
      <c r="C202" s="24"/>
      <c r="D202" s="20"/>
      <c r="E202" s="20"/>
      <c r="F202" s="20"/>
      <c r="G202" s="20"/>
      <c r="H202" s="20"/>
    </row>
    <row r="203" spans="1:8" s="21" customFormat="1" ht="15.75">
      <c r="A203" s="86"/>
      <c r="B203" s="24"/>
      <c r="C203" s="24"/>
      <c r="D203" s="20"/>
      <c r="E203" s="20"/>
      <c r="F203" s="20"/>
      <c r="G203" s="20"/>
      <c r="H203" s="20"/>
    </row>
    <row r="204" spans="1:8" ht="15.75">
      <c r="A204" s="118" t="s">
        <v>72</v>
      </c>
      <c r="B204" s="118"/>
      <c r="C204" s="118"/>
      <c r="D204" s="118"/>
      <c r="E204" s="118"/>
      <c r="F204" s="118"/>
      <c r="G204" s="118"/>
      <c r="H204" s="4"/>
    </row>
    <row r="205" spans="1:8" ht="15.75" customHeight="1">
      <c r="A205" s="12" t="s">
        <v>98</v>
      </c>
      <c r="B205" s="2" t="s">
        <v>95</v>
      </c>
      <c r="C205" s="116" t="s">
        <v>25</v>
      </c>
      <c r="D205" s="116"/>
      <c r="E205" s="116"/>
      <c r="F205" s="117" t="s">
        <v>70</v>
      </c>
      <c r="G205" s="117"/>
      <c r="H205" s="4"/>
    </row>
    <row r="206" spans="1:8" ht="15.75">
      <c r="A206" s="247" t="s">
        <v>206</v>
      </c>
      <c r="B206" s="248"/>
      <c r="C206" s="248"/>
      <c r="D206" s="248"/>
      <c r="E206" s="248"/>
      <c r="F206" s="248"/>
      <c r="G206" s="249"/>
      <c r="H206" s="4"/>
    </row>
    <row r="207" spans="1:8" s="21" customFormat="1" ht="15.75">
      <c r="A207" s="86"/>
      <c r="B207" s="24"/>
      <c r="C207" s="24"/>
      <c r="D207" s="24"/>
      <c r="E207" s="20"/>
      <c r="F207" s="20"/>
      <c r="G207" s="20"/>
      <c r="H207" s="20"/>
    </row>
    <row r="208" spans="1:8" ht="15.75">
      <c r="A208" s="118" t="s">
        <v>73</v>
      </c>
      <c r="B208" s="118"/>
      <c r="C208" s="118"/>
      <c r="D208" s="118"/>
      <c r="E208" s="118"/>
      <c r="F208" s="118"/>
      <c r="G208" s="118"/>
      <c r="H208" s="4"/>
    </row>
    <row r="209" spans="1:8" ht="15.75">
      <c r="A209" s="12" t="s">
        <v>98</v>
      </c>
      <c r="B209" s="2" t="s">
        <v>95</v>
      </c>
      <c r="C209" s="116" t="s">
        <v>25</v>
      </c>
      <c r="D209" s="116"/>
      <c r="E209" s="116"/>
      <c r="F209" s="117" t="s">
        <v>70</v>
      </c>
      <c r="G209" s="117"/>
      <c r="H209" s="4"/>
    </row>
    <row r="210" spans="1:8" ht="15.75">
      <c r="A210" s="247" t="s">
        <v>206</v>
      </c>
      <c r="B210" s="248"/>
      <c r="C210" s="248"/>
      <c r="D210" s="248"/>
      <c r="E210" s="248"/>
      <c r="F210" s="248"/>
      <c r="G210" s="249"/>
      <c r="H210" s="4"/>
    </row>
    <row r="211" spans="1:8" s="21" customFormat="1" ht="15.75">
      <c r="A211" s="85"/>
      <c r="B211" s="20"/>
      <c r="C211" s="20"/>
      <c r="D211" s="20"/>
      <c r="E211" s="20"/>
      <c r="F211" s="20"/>
      <c r="G211" s="20"/>
      <c r="H211" s="20"/>
    </row>
    <row r="212" spans="1:8" ht="15.75">
      <c r="A212" s="118" t="s">
        <v>74</v>
      </c>
      <c r="B212" s="118"/>
      <c r="C212" s="118"/>
      <c r="D212" s="118"/>
      <c r="E212" s="118"/>
      <c r="F212" s="118"/>
      <c r="G212" s="118"/>
      <c r="H212" s="4"/>
    </row>
    <row r="213" spans="1:8" ht="15.75">
      <c r="A213" s="17" t="s">
        <v>2</v>
      </c>
      <c r="B213" s="2" t="s">
        <v>95</v>
      </c>
      <c r="C213" s="116" t="s">
        <v>75</v>
      </c>
      <c r="D213" s="116"/>
      <c r="E213" s="116"/>
      <c r="F213" s="117" t="s">
        <v>76</v>
      </c>
      <c r="G213" s="117"/>
      <c r="H213" s="4"/>
    </row>
    <row r="214" spans="1:8" ht="15.75">
      <c r="A214" s="71">
        <v>1</v>
      </c>
      <c r="B214" s="84">
        <v>44621</v>
      </c>
      <c r="C214" s="136" t="s">
        <v>257</v>
      </c>
      <c r="D214" s="246"/>
      <c r="E214" s="137"/>
      <c r="F214" s="233" t="s">
        <v>260</v>
      </c>
      <c r="G214" s="234"/>
      <c r="H214" s="4"/>
    </row>
    <row r="215" spans="1:8" ht="15.75">
      <c r="A215" s="102">
        <f>1+A214</f>
        <v>2</v>
      </c>
      <c r="B215" s="84">
        <v>44655</v>
      </c>
      <c r="C215" s="136" t="s">
        <v>258</v>
      </c>
      <c r="D215" s="246"/>
      <c r="E215" s="137"/>
      <c r="F215" s="235"/>
      <c r="G215" s="236"/>
      <c r="H215" s="4"/>
    </row>
    <row r="216" spans="1:8" ht="15.75">
      <c r="A216" s="102">
        <f>1+A215</f>
        <v>3</v>
      </c>
      <c r="B216" s="84">
        <v>44656</v>
      </c>
      <c r="C216" s="136" t="s">
        <v>259</v>
      </c>
      <c r="D216" s="246"/>
      <c r="E216" s="137"/>
      <c r="F216" s="237"/>
      <c r="G216" s="238"/>
      <c r="H216" s="4"/>
    </row>
    <row r="217" spans="1:8" s="21" customFormat="1" ht="15.75">
      <c r="A217" s="99"/>
      <c r="B217" s="100"/>
      <c r="C217" s="35"/>
      <c r="D217" s="35"/>
      <c r="E217" s="35"/>
      <c r="F217" s="101"/>
      <c r="G217" s="101"/>
      <c r="H217" s="20"/>
    </row>
    <row r="218" spans="1:8" ht="17.25">
      <c r="A218" s="142" t="s">
        <v>77</v>
      </c>
      <c r="B218" s="142"/>
      <c r="C218" s="142"/>
      <c r="D218" s="142"/>
      <c r="E218" s="142"/>
      <c r="F218" s="142"/>
      <c r="G218" s="142"/>
      <c r="H218" s="4"/>
    </row>
    <row r="219" spans="1:8" ht="15.75">
      <c r="A219" s="118" t="s">
        <v>78</v>
      </c>
      <c r="B219" s="118"/>
      <c r="C219" s="118"/>
      <c r="D219" s="116" t="s">
        <v>85</v>
      </c>
      <c r="E219" s="116"/>
      <c r="F219" s="116"/>
      <c r="G219" s="116"/>
      <c r="H219" s="4"/>
    </row>
    <row r="220" spans="1:8" ht="15.75">
      <c r="A220" s="244">
        <v>2019</v>
      </c>
      <c r="B220" s="244"/>
      <c r="C220" s="244"/>
      <c r="D220" s="116">
        <v>2.81</v>
      </c>
      <c r="E220" s="116"/>
      <c r="F220" s="116"/>
      <c r="G220" s="116"/>
      <c r="H220" s="4"/>
    </row>
    <row r="221" spans="1:8" ht="15.75">
      <c r="A221" s="244">
        <v>2020</v>
      </c>
      <c r="B221" s="244"/>
      <c r="C221" s="244"/>
      <c r="D221" s="116">
        <v>2.4300000000000002</v>
      </c>
      <c r="E221" s="116"/>
      <c r="F221" s="116"/>
      <c r="G221" s="116"/>
      <c r="H221" s="4"/>
    </row>
    <row r="222" spans="1:8" ht="15.75">
      <c r="A222" s="244">
        <v>2021</v>
      </c>
      <c r="B222" s="244"/>
      <c r="C222" s="244"/>
      <c r="D222" s="116">
        <v>2.12</v>
      </c>
      <c r="E222" s="116"/>
      <c r="F222" s="116"/>
      <c r="G222" s="116"/>
      <c r="H222" s="4"/>
    </row>
    <row r="223" spans="1:8" s="21" customFormat="1" ht="15.75">
      <c r="A223" s="85"/>
      <c r="B223" s="20"/>
      <c r="C223" s="20"/>
      <c r="D223" s="20"/>
      <c r="E223" s="20"/>
      <c r="F223" s="20"/>
      <c r="G223" s="20"/>
      <c r="H223" s="20"/>
    </row>
    <row r="224" spans="1:8" ht="18.75">
      <c r="A224" s="141" t="s">
        <v>100</v>
      </c>
      <c r="B224" s="141"/>
      <c r="C224" s="141"/>
      <c r="D224" s="141"/>
      <c r="E224" s="141"/>
      <c r="F224" s="141"/>
      <c r="G224" s="141"/>
      <c r="H224" s="4"/>
    </row>
    <row r="225" spans="1:8" ht="15.75">
      <c r="A225" s="143" t="s">
        <v>217</v>
      </c>
      <c r="B225" s="144"/>
      <c r="C225" s="144"/>
      <c r="D225" s="144"/>
      <c r="E225" s="144"/>
      <c r="F225" s="144"/>
      <c r="G225" s="144"/>
      <c r="H225" s="4"/>
    </row>
    <row r="226" spans="1:8" ht="15.75">
      <c r="A226" s="143"/>
      <c r="B226" s="144"/>
      <c r="C226" s="144"/>
      <c r="D226" s="144"/>
      <c r="E226" s="144"/>
      <c r="F226" s="144"/>
      <c r="G226" s="144"/>
      <c r="H226" s="4"/>
    </row>
    <row r="227" spans="1:8" ht="15.75">
      <c r="A227" s="143"/>
      <c r="B227" s="144"/>
      <c r="C227" s="144"/>
      <c r="D227" s="144"/>
      <c r="E227" s="144"/>
      <c r="F227" s="144"/>
      <c r="G227" s="144"/>
      <c r="H227" s="4"/>
    </row>
    <row r="228" spans="1:8" ht="15.75">
      <c r="A228" s="143"/>
      <c r="B228" s="144"/>
      <c r="C228" s="144"/>
      <c r="D228" s="144"/>
      <c r="E228" s="144"/>
      <c r="F228" s="144"/>
      <c r="G228" s="144"/>
      <c r="H228" s="4"/>
    </row>
    <row r="229" spans="1:8" ht="15.75">
      <c r="A229" s="143"/>
      <c r="B229" s="144"/>
      <c r="C229" s="144"/>
      <c r="D229" s="144"/>
      <c r="E229" s="144"/>
      <c r="F229" s="144"/>
      <c r="G229" s="144"/>
      <c r="H229" s="4"/>
    </row>
    <row r="231" spans="1:8" s="93" customFormat="1" ht="18.75">
      <c r="A231" s="245" t="s">
        <v>209</v>
      </c>
      <c r="B231" s="245"/>
      <c r="C231" s="245"/>
      <c r="D231" s="245"/>
      <c r="E231" s="245"/>
      <c r="F231" s="245"/>
      <c r="G231" s="245"/>
      <c r="H231" s="92"/>
    </row>
    <row r="232" spans="1:8" s="93" customFormat="1" ht="18.75">
      <c r="A232" s="245" t="s">
        <v>210</v>
      </c>
      <c r="B232" s="245"/>
      <c r="C232" s="245"/>
      <c r="D232" s="245"/>
      <c r="E232" s="245"/>
      <c r="F232" s="245"/>
      <c r="G232" s="245"/>
      <c r="H232" s="92"/>
    </row>
    <row r="233" spans="1:8" s="1" customFormat="1" ht="91.5" customHeight="1">
      <c r="A233" s="239" t="s">
        <v>211</v>
      </c>
      <c r="B233" s="239"/>
      <c r="C233" s="239" t="s">
        <v>212</v>
      </c>
      <c r="D233" s="239"/>
      <c r="E233" s="239" t="s">
        <v>220</v>
      </c>
      <c r="F233" s="239"/>
      <c r="G233" s="94"/>
    </row>
    <row r="234" spans="1:8" s="1" customFormat="1" ht="91.5" customHeight="1">
      <c r="A234" s="239" t="s">
        <v>218</v>
      </c>
      <c r="B234" s="239"/>
      <c r="C234" s="239" t="s">
        <v>219</v>
      </c>
      <c r="D234" s="239"/>
      <c r="E234" s="239" t="s">
        <v>213</v>
      </c>
      <c r="F234" s="239"/>
      <c r="G234" s="94"/>
    </row>
    <row r="236" spans="1:8" s="93" customFormat="1" ht="18.75">
      <c r="A236" s="245" t="s">
        <v>214</v>
      </c>
      <c r="B236" s="245"/>
      <c r="C236" s="245"/>
      <c r="D236" s="245"/>
      <c r="E236" s="245"/>
      <c r="F236" s="245"/>
      <c r="G236" s="245"/>
      <c r="H236" s="92"/>
    </row>
    <row r="237" spans="1:8" s="93" customFormat="1" ht="18.75">
      <c r="A237" s="245" t="s">
        <v>215</v>
      </c>
      <c r="B237" s="245"/>
      <c r="C237" s="245"/>
      <c r="D237" s="245"/>
      <c r="E237" s="245"/>
      <c r="F237" s="245"/>
      <c r="G237" s="245"/>
      <c r="H237" s="92"/>
    </row>
    <row r="238" spans="1:8" s="1" customFormat="1" ht="146.25" customHeight="1">
      <c r="A238" s="239" t="s">
        <v>216</v>
      </c>
      <c r="B238" s="239"/>
      <c r="C238" s="239"/>
      <c r="D238" s="239"/>
      <c r="E238" s="239"/>
      <c r="F238" s="239"/>
      <c r="G238" s="94"/>
    </row>
  </sheetData>
  <mergeCells count="182">
    <mergeCell ref="A232:G232"/>
    <mergeCell ref="A236:G236"/>
    <mergeCell ref="A237:G237"/>
    <mergeCell ref="C214:E214"/>
    <mergeCell ref="A206:G206"/>
    <mergeCell ref="A210:G210"/>
    <mergeCell ref="A185:G185"/>
    <mergeCell ref="D219:G219"/>
    <mergeCell ref="C216:E216"/>
    <mergeCell ref="A212:G212"/>
    <mergeCell ref="F213:G213"/>
    <mergeCell ref="A231:G231"/>
    <mergeCell ref="A208:G208"/>
    <mergeCell ref="C189:D189"/>
    <mergeCell ref="F189:G189"/>
    <mergeCell ref="C200:E200"/>
    <mergeCell ref="F200:G200"/>
    <mergeCell ref="C215:E215"/>
    <mergeCell ref="A233:B233"/>
    <mergeCell ref="C233:D233"/>
    <mergeCell ref="E233:F233"/>
    <mergeCell ref="A234:B234"/>
    <mergeCell ref="C234:D234"/>
    <mergeCell ref="E234:F234"/>
    <mergeCell ref="A238:B238"/>
    <mergeCell ref="C238:D238"/>
    <mergeCell ref="E238:F238"/>
    <mergeCell ref="C209:E209"/>
    <mergeCell ref="F209:G209"/>
    <mergeCell ref="A224:G224"/>
    <mergeCell ref="A30:D30"/>
    <mergeCell ref="A31:D31"/>
    <mergeCell ref="A32:D32"/>
    <mergeCell ref="A33:D33"/>
    <mergeCell ref="E30:G30"/>
    <mergeCell ref="E31:G31"/>
    <mergeCell ref="E32:G32"/>
    <mergeCell ref="E33:G33"/>
    <mergeCell ref="A77:G77"/>
    <mergeCell ref="A95:G95"/>
    <mergeCell ref="A94:G94"/>
    <mergeCell ref="A220:C220"/>
    <mergeCell ref="A221:C221"/>
    <mergeCell ref="A222:C222"/>
    <mergeCell ref="D220:G220"/>
    <mergeCell ref="D221:G221"/>
    <mergeCell ref="D222:G222"/>
    <mergeCell ref="A218:G218"/>
    <mergeCell ref="A219:C219"/>
    <mergeCell ref="C213:E213"/>
    <mergeCell ref="C199:E199"/>
    <mergeCell ref="F199:G199"/>
    <mergeCell ref="C201:E201"/>
    <mergeCell ref="F201:G201"/>
    <mergeCell ref="C196:E196"/>
    <mergeCell ref="F196:G196"/>
    <mergeCell ref="A204:G204"/>
    <mergeCell ref="C205:E205"/>
    <mergeCell ref="F205:G205"/>
    <mergeCell ref="F214:G216"/>
    <mergeCell ref="A83:G83"/>
    <mergeCell ref="A88:G88"/>
    <mergeCell ref="A140:G140"/>
    <mergeCell ref="A129:C129"/>
    <mergeCell ref="A158:C158"/>
    <mergeCell ref="A159:C159"/>
    <mergeCell ref="E181:F181"/>
    <mergeCell ref="C181:D181"/>
    <mergeCell ref="A178:G178"/>
    <mergeCell ref="C179:D179"/>
    <mergeCell ref="E179:F179"/>
    <mergeCell ref="C180:D180"/>
    <mergeCell ref="E180:F180"/>
    <mergeCell ref="A177:G177"/>
    <mergeCell ref="G97:G129"/>
    <mergeCell ref="G142:G159"/>
    <mergeCell ref="G85:G86"/>
    <mergeCell ref="B173:B175"/>
    <mergeCell ref="C173:C175"/>
    <mergeCell ref="D173:F175"/>
    <mergeCell ref="G173:G175"/>
    <mergeCell ref="A171:G171"/>
    <mergeCell ref="D172:F172"/>
    <mergeCell ref="C66:D66"/>
    <mergeCell ref="E66:F66"/>
    <mergeCell ref="A81:B81"/>
    <mergeCell ref="A79:G79"/>
    <mergeCell ref="A71:G71"/>
    <mergeCell ref="A80:B80"/>
    <mergeCell ref="F80:G80"/>
    <mergeCell ref="F81:G81"/>
    <mergeCell ref="E69:F69"/>
    <mergeCell ref="A9:G9"/>
    <mergeCell ref="A12:G12"/>
    <mergeCell ref="A16:G16"/>
    <mergeCell ref="A21:G21"/>
    <mergeCell ref="A22:G22"/>
    <mergeCell ref="F25:G25"/>
    <mergeCell ref="F26:G26"/>
    <mergeCell ref="F27:G27"/>
    <mergeCell ref="F28:G28"/>
    <mergeCell ref="D25:E25"/>
    <mergeCell ref="D26:E26"/>
    <mergeCell ref="D27:E27"/>
    <mergeCell ref="D28:E28"/>
    <mergeCell ref="B28:C28"/>
    <mergeCell ref="A41:G41"/>
    <mergeCell ref="B42:C42"/>
    <mergeCell ref="A36:G36"/>
    <mergeCell ref="A37:G37"/>
    <mergeCell ref="A40:G40"/>
    <mergeCell ref="B51:D51"/>
    <mergeCell ref="E51:G51"/>
    <mergeCell ref="B52:D52"/>
    <mergeCell ref="E52:G52"/>
    <mergeCell ref="B46:C46"/>
    <mergeCell ref="A47:G47"/>
    <mergeCell ref="A49:G49"/>
    <mergeCell ref="A50:G50"/>
    <mergeCell ref="E46:F46"/>
    <mergeCell ref="B29:C29"/>
    <mergeCell ref="A13:G15"/>
    <mergeCell ref="A17:G19"/>
    <mergeCell ref="B23:C23"/>
    <mergeCell ref="D23:E23"/>
    <mergeCell ref="F23:G23"/>
    <mergeCell ref="B24:C24"/>
    <mergeCell ref="D24:E24"/>
    <mergeCell ref="F24:G24"/>
    <mergeCell ref="B25:C25"/>
    <mergeCell ref="B26:C26"/>
    <mergeCell ref="B27:C27"/>
    <mergeCell ref="F29:G29"/>
    <mergeCell ref="D29:E29"/>
    <mergeCell ref="A225:G229"/>
    <mergeCell ref="A7:G7"/>
    <mergeCell ref="A38:G38"/>
    <mergeCell ref="A39:G39"/>
    <mergeCell ref="G43:G44"/>
    <mergeCell ref="B43:C45"/>
    <mergeCell ref="A43:A45"/>
    <mergeCell ref="G45:G46"/>
    <mergeCell ref="A48:G48"/>
    <mergeCell ref="G67:G69"/>
    <mergeCell ref="B85:B86"/>
    <mergeCell ref="D85:D86"/>
    <mergeCell ref="E42:F42"/>
    <mergeCell ref="E43:F43"/>
    <mergeCell ref="E44:F44"/>
    <mergeCell ref="E45:F45"/>
    <mergeCell ref="A57:G57"/>
    <mergeCell ref="B58:D58"/>
    <mergeCell ref="E58:G58"/>
    <mergeCell ref="B59:D59"/>
    <mergeCell ref="B60:D60"/>
    <mergeCell ref="B53:D53"/>
    <mergeCell ref="E53:G53"/>
    <mergeCell ref="B62:D62"/>
    <mergeCell ref="C195:E195"/>
    <mergeCell ref="F195:G195"/>
    <mergeCell ref="A198:G198"/>
    <mergeCell ref="B54:D54"/>
    <mergeCell ref="E54:G54"/>
    <mergeCell ref="B61:D61"/>
    <mergeCell ref="E59:G62"/>
    <mergeCell ref="E67:F67"/>
    <mergeCell ref="E68:F68"/>
    <mergeCell ref="C67:D67"/>
    <mergeCell ref="C68:D68"/>
    <mergeCell ref="B55:D55"/>
    <mergeCell ref="E55:G55"/>
    <mergeCell ref="A183:G183"/>
    <mergeCell ref="A184:B184"/>
    <mergeCell ref="D184:E184"/>
    <mergeCell ref="A187:G187"/>
    <mergeCell ref="C188:D188"/>
    <mergeCell ref="F188:G188"/>
    <mergeCell ref="A191:G191"/>
    <mergeCell ref="A193:G193"/>
    <mergeCell ref="A194:G194"/>
    <mergeCell ref="C69:D69"/>
    <mergeCell ref="A65:G65"/>
  </mergeCells>
  <phoneticPr fontId="17" type="noConversion"/>
  <hyperlinks>
    <hyperlink ref="A22" r:id="rId1"/>
    <hyperlink ref="A41" r:id="rId2"/>
    <hyperlink ref="G43" r:id="rId3"/>
    <hyperlink ref="G45" r:id="rId4"/>
    <hyperlink ref="E52" r:id="rId5"/>
    <hyperlink ref="E59" r:id="rId6"/>
    <hyperlink ref="G173" r:id="rId7"/>
    <hyperlink ref="G180" r:id="rId8"/>
    <hyperlink ref="F201" r:id="rId9"/>
    <hyperlink ref="F214" r:id="rId10"/>
    <hyperlink ref="E53" r:id="rId11"/>
    <hyperlink ref="E55" r:id="rId12"/>
    <hyperlink ref="G73" r:id="rId13"/>
    <hyperlink ref="A39" r:id="rId14"/>
    <hyperlink ref="E54" r:id="rId15"/>
    <hyperlink ref="G97" r:id="rId16"/>
    <hyperlink ref="G142" r:id="rId17"/>
    <hyperlink ref="G90" r:id="rId18"/>
    <hyperlink ref="G91" r:id="rId19"/>
    <hyperlink ref="G92" r:id="rId20"/>
    <hyperlink ref="F189" r:id="rId21"/>
    <hyperlink ref="F200" r:id="rId22"/>
    <hyperlink ref="F196" r:id="rId23"/>
    <hyperlink ref="G67" r:id="rId24"/>
  </hyperlinks>
  <pageMargins left="0.7" right="0.7" top="0.75" bottom="0.75" header="0.3" footer="0.3"/>
  <pageSetup paperSize="14" scale="80" orientation="landscape" r:id="rId25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N10" sqref="N10"/>
    </sheetView>
  </sheetViews>
  <sheetFormatPr baseColWidth="10" defaultRowHeight="15"/>
  <cols>
    <col min="1" max="1" width="12.85546875" bestFit="1" customWidth="1"/>
  </cols>
  <sheetData>
    <row r="1" spans="1:2">
      <c r="A1" s="52" t="s">
        <v>150</v>
      </c>
      <c r="B1" s="53">
        <v>1</v>
      </c>
    </row>
    <row r="2" spans="1:2">
      <c r="A2" s="104" t="s">
        <v>232</v>
      </c>
      <c r="B2" s="53">
        <v>0.53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Marcia López</cp:lastModifiedBy>
  <cp:lastPrinted>2022-07-07T15:07:33Z</cp:lastPrinted>
  <dcterms:created xsi:type="dcterms:W3CDTF">2020-06-23T19:35:00Z</dcterms:created>
  <dcterms:modified xsi:type="dcterms:W3CDTF">2022-07-14T14:55:31Z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